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ciej Oprysiak\Downloads\"/>
    </mc:Choice>
  </mc:AlternateContent>
  <xr:revisionPtr revIDLastSave="0" documentId="13_ncr:1_{8F16CB34-A83B-40F4-B5B1-6DACFFFC4C70}" xr6:coauthVersionLast="47" xr6:coauthVersionMax="47" xr10:uidLastSave="{00000000-0000-0000-0000-000000000000}"/>
  <workbookProtection workbookAlgorithmName="SHA-512" workbookHashValue="YCEHRoL3zwErInNWlzYP3vlzsHZsMsBHo2e5fO5Uugl+Reh4w2igJB6AGsPlP8TErKmwgwDMSwjFSDj6PSnCmw==" workbookSaltValue="WQ0QbVONgM6qo2nG3k/gZQ==" workbookSpinCount="100000" lockStructure="1"/>
  <bookViews>
    <workbookView xWindow="-120" yWindow="-120" windowWidth="29040" windowHeight="15720" tabRatio="500" firstSheet="1" activeTab="5" xr2:uid="{00000000-000D-0000-FFFF-FFFF00000000}"/>
  </bookViews>
  <sheets>
    <sheet name="Województwa" sheetId="1" state="hidden" r:id="rId1"/>
    <sheet name="WW" sheetId="3" r:id="rId2"/>
    <sheet name="FS" sheetId="4" r:id="rId3"/>
    <sheet name="GR" sheetId="7" r:id="rId4"/>
    <sheet name="Limity" sheetId="5" r:id="rId5"/>
    <sheet name="Uwagi" sheetId="6" r:id="rId6"/>
  </sheets>
  <definedNames>
    <definedName name="_xlnm._FilterDatabase" localSheetId="2" hidden="1">FS!$A$1:$P$400</definedName>
    <definedName name="_xlnm._FilterDatabase" localSheetId="3" hidden="1">GR!$A$1:$P$399</definedName>
    <definedName name="_xlnm._FilterDatabase" localSheetId="1" hidden="1">WW!$A$1:$O$501</definedName>
  </definedNames>
  <calcPr calcId="18102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P306" i="7" l="1"/>
  <c r="P305" i="7"/>
  <c r="P304" i="7"/>
  <c r="P303" i="7"/>
  <c r="P302" i="7"/>
  <c r="P301" i="7"/>
  <c r="P300" i="7"/>
  <c r="P299" i="7"/>
  <c r="P298" i="7"/>
  <c r="P297" i="7"/>
  <c r="P296" i="7"/>
  <c r="P295" i="7"/>
  <c r="P294" i="7"/>
  <c r="P293" i="7"/>
  <c r="P292" i="7"/>
  <c r="P291" i="7"/>
  <c r="P290" i="7"/>
  <c r="P289" i="7"/>
  <c r="P288" i="7"/>
  <c r="P287" i="7"/>
  <c r="P286" i="7"/>
  <c r="P285" i="7"/>
  <c r="P284" i="7"/>
  <c r="P283" i="7"/>
  <c r="P282" i="7"/>
  <c r="P281" i="7"/>
  <c r="P280" i="7"/>
  <c r="P279" i="7"/>
  <c r="P278" i="7"/>
  <c r="P277" i="7"/>
  <c r="P276" i="7"/>
  <c r="P275" i="7"/>
  <c r="P274" i="7"/>
  <c r="P272" i="7"/>
  <c r="P273" i="7"/>
  <c r="P271" i="7"/>
  <c r="P270" i="7"/>
  <c r="P269" i="7"/>
  <c r="P268" i="7"/>
  <c r="P267" i="7"/>
  <c r="P266" i="7"/>
  <c r="P265" i="7"/>
  <c r="P264" i="7"/>
  <c r="P263" i="7"/>
  <c r="P262" i="7"/>
  <c r="P261" i="7"/>
  <c r="P260" i="7"/>
  <c r="P259" i="7"/>
  <c r="P258" i="7"/>
  <c r="P257" i="7"/>
  <c r="P256" i="7"/>
  <c r="P255" i="7"/>
  <c r="P254" i="7"/>
  <c r="P253" i="7"/>
  <c r="P252" i="7"/>
  <c r="P251" i="7"/>
  <c r="P250" i="7"/>
  <c r="P249" i="7"/>
  <c r="P248" i="7"/>
  <c r="P247" i="7"/>
  <c r="P246" i="7"/>
  <c r="P245" i="7"/>
  <c r="P244" i="7"/>
  <c r="P243" i="7"/>
  <c r="P242" i="7"/>
  <c r="P241" i="7"/>
  <c r="P240" i="7"/>
  <c r="P239" i="7"/>
  <c r="P238" i="7"/>
  <c r="P237" i="7"/>
  <c r="P236" i="7"/>
  <c r="P235" i="7"/>
  <c r="P234" i="7"/>
  <c r="P233" i="7"/>
  <c r="P232" i="7"/>
  <c r="P231" i="7"/>
  <c r="P230" i="7"/>
  <c r="P229" i="7"/>
  <c r="P228" i="7"/>
  <c r="P227" i="7"/>
  <c r="P226" i="7"/>
  <c r="P225" i="7"/>
  <c r="P224" i="7"/>
  <c r="P223" i="7"/>
  <c r="P222" i="7"/>
  <c r="P221" i="7"/>
  <c r="P220" i="7"/>
  <c r="P219" i="7"/>
  <c r="P218" i="7"/>
  <c r="P217" i="7"/>
  <c r="P216" i="7"/>
  <c r="P215" i="7"/>
  <c r="P214" i="7"/>
  <c r="P213" i="7"/>
  <c r="P212" i="7"/>
  <c r="P211" i="7"/>
  <c r="P210" i="7"/>
  <c r="P209" i="7"/>
  <c r="P208" i="7"/>
  <c r="P207" i="7"/>
  <c r="P206" i="7"/>
  <c r="P205" i="7"/>
  <c r="P204" i="7"/>
  <c r="P203" i="7"/>
  <c r="P202" i="7"/>
  <c r="P201" i="7"/>
  <c r="P200" i="7"/>
  <c r="P199" i="7"/>
  <c r="P198" i="7"/>
  <c r="P197" i="7"/>
  <c r="P196" i="7"/>
  <c r="P195" i="7"/>
  <c r="P194" i="7"/>
  <c r="P193" i="7"/>
  <c r="P192" i="7"/>
  <c r="P191" i="7"/>
  <c r="P190" i="7"/>
  <c r="P189" i="7"/>
  <c r="P188" i="7"/>
  <c r="P187" i="7"/>
  <c r="P186" i="7"/>
  <c r="P185" i="7"/>
  <c r="P184" i="7"/>
  <c r="P183" i="7"/>
  <c r="P182" i="7"/>
  <c r="P181" i="7"/>
  <c r="P180" i="7"/>
  <c r="P179" i="7"/>
  <c r="P178" i="7"/>
  <c r="P177" i="7"/>
  <c r="P176" i="7"/>
  <c r="P175" i="7"/>
  <c r="P174" i="7"/>
  <c r="P173" i="7"/>
  <c r="P172" i="7"/>
  <c r="P171" i="7"/>
  <c r="P170" i="7"/>
  <c r="P169" i="7"/>
  <c r="P168" i="7"/>
  <c r="P167" i="7"/>
  <c r="P166" i="7"/>
  <c r="P165" i="7"/>
  <c r="P164" i="7"/>
  <c r="P163" i="7"/>
  <c r="P162" i="7"/>
  <c r="P161" i="7"/>
  <c r="P160" i="7"/>
  <c r="P159" i="7"/>
  <c r="P158" i="7"/>
  <c r="P157" i="7"/>
  <c r="P156" i="7"/>
  <c r="P155" i="7"/>
  <c r="P154" i="7"/>
  <c r="P153" i="7"/>
  <c r="P152" i="7"/>
  <c r="P151" i="7"/>
  <c r="P150" i="7"/>
  <c r="P149" i="7"/>
  <c r="P148" i="7"/>
  <c r="P147" i="7"/>
  <c r="P146" i="7"/>
  <c r="P145" i="7"/>
  <c r="P144" i="7"/>
  <c r="P143" i="7"/>
  <c r="P142" i="7"/>
  <c r="P141" i="7"/>
  <c r="P140" i="7"/>
  <c r="P139" i="7"/>
  <c r="P138" i="7"/>
  <c r="P137" i="7"/>
  <c r="P136" i="7"/>
  <c r="P135" i="7"/>
  <c r="P134" i="7"/>
  <c r="P133" i="7"/>
  <c r="P132" i="7"/>
  <c r="P131" i="7"/>
  <c r="P130" i="7"/>
  <c r="P129" i="7"/>
  <c r="P128" i="7"/>
  <c r="P127" i="7"/>
  <c r="P126" i="7"/>
  <c r="P125" i="7"/>
  <c r="P124" i="7"/>
  <c r="P123" i="7"/>
  <c r="P122" i="7"/>
  <c r="P121" i="7"/>
  <c r="P120" i="7"/>
  <c r="P119" i="7"/>
  <c r="P118" i="7"/>
  <c r="P117" i="7"/>
  <c r="P116" i="7"/>
  <c r="P115" i="7"/>
  <c r="P114" i="7"/>
  <c r="P113"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P332" i="4"/>
  <c r="P331" i="4"/>
  <c r="P330" i="4"/>
  <c r="P329" i="4"/>
  <c r="P328" i="4"/>
  <c r="P327" i="4"/>
  <c r="P326" i="4"/>
  <c r="P325" i="4"/>
  <c r="P324" i="4"/>
  <c r="P323" i="4"/>
  <c r="P322" i="4"/>
  <c r="P321" i="4"/>
  <c r="P320" i="4"/>
  <c r="P319" i="4"/>
  <c r="P318" i="4"/>
  <c r="P317" i="4"/>
  <c r="P316" i="4"/>
  <c r="P315" i="4"/>
  <c r="P314" i="4"/>
  <c r="P313" i="4"/>
  <c r="P312" i="4"/>
  <c r="P311" i="4"/>
  <c r="P310" i="4"/>
  <c r="P309" i="4"/>
  <c r="P308" i="4"/>
  <c r="P307" i="4"/>
  <c r="P306" i="4"/>
  <c r="P305" i="4"/>
  <c r="P304" i="4"/>
  <c r="P303" i="4"/>
  <c r="P302" i="4"/>
  <c r="P301" i="4"/>
  <c r="P300" i="4"/>
  <c r="P299" i="4"/>
  <c r="P298" i="4"/>
  <c r="P297" i="4"/>
  <c r="P296" i="4"/>
  <c r="P295" i="4"/>
  <c r="P294" i="4"/>
  <c r="P293" i="4"/>
  <c r="P292" i="4"/>
  <c r="P291" i="4"/>
  <c r="P290" i="4"/>
  <c r="P289" i="4"/>
  <c r="P288" i="4"/>
  <c r="P287" i="4"/>
  <c r="P286" i="4"/>
  <c r="P285" i="4"/>
  <c r="P284" i="4"/>
  <c r="P283" i="4"/>
  <c r="P282" i="4"/>
  <c r="P281" i="4"/>
  <c r="P280" i="4"/>
  <c r="P279" i="4"/>
  <c r="P278" i="4"/>
  <c r="P277" i="4"/>
  <c r="P276" i="4"/>
  <c r="P275" i="4"/>
  <c r="P274" i="4"/>
  <c r="P273" i="4"/>
  <c r="P272" i="4"/>
  <c r="P271" i="4"/>
  <c r="P270" i="4"/>
  <c r="P269" i="4"/>
  <c r="P268" i="4"/>
  <c r="P267" i="4"/>
  <c r="P266" i="4"/>
  <c r="P265" i="4"/>
  <c r="P264" i="4"/>
  <c r="P263" i="4"/>
  <c r="P262" i="4"/>
  <c r="P261" i="4"/>
  <c r="P260" i="4"/>
  <c r="P259" i="4"/>
  <c r="P258" i="4"/>
  <c r="P257"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P4" i="4"/>
  <c r="P3" i="4"/>
  <c r="P2" i="4"/>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P4" i="3"/>
  <c r="P3" i="3"/>
  <c r="P2" i="3"/>
  <c r="C47" i="5" l="1"/>
  <c r="D47" i="5" s="1"/>
  <c r="C49" i="5"/>
  <c r="D49" i="5" s="1"/>
  <c r="C48" i="5"/>
  <c r="D48" i="5" s="1"/>
  <c r="C62" i="5"/>
  <c r="D62" i="5" s="1"/>
  <c r="C61" i="5"/>
  <c r="D61" i="5" s="1"/>
  <c r="C60" i="5"/>
  <c r="D60" i="5" s="1"/>
  <c r="C59" i="5"/>
  <c r="D59" i="5" s="1"/>
  <c r="C58" i="5"/>
  <c r="D58" i="5" s="1"/>
  <c r="C57" i="5"/>
  <c r="D57" i="5" s="1"/>
  <c r="C56" i="5"/>
  <c r="D56" i="5" s="1"/>
  <c r="C55" i="5"/>
  <c r="D55" i="5" s="1"/>
  <c r="C54" i="5"/>
  <c r="D54" i="5" s="1"/>
  <c r="C53" i="5"/>
  <c r="D53" i="5" s="1"/>
  <c r="C52" i="5"/>
  <c r="D52" i="5" s="1"/>
  <c r="C51" i="5"/>
  <c r="D51" i="5" s="1"/>
  <c r="C50" i="5"/>
  <c r="D50" i="5" s="1"/>
  <c r="C26" i="5"/>
  <c r="D26" i="5" s="1"/>
  <c r="C29" i="5"/>
  <c r="D29" i="5" s="1"/>
  <c r="C25" i="5"/>
  <c r="D25" i="5" s="1"/>
  <c r="C37" i="5"/>
  <c r="D37" i="5" s="1"/>
  <c r="C33" i="5"/>
  <c r="D33" i="5" s="1"/>
  <c r="C40" i="5"/>
  <c r="D40" i="5" s="1"/>
  <c r="C36" i="5"/>
  <c r="D36" i="5" s="1"/>
  <c r="C32" i="5"/>
  <c r="D32" i="5" s="1"/>
  <c r="C28" i="5"/>
  <c r="D28" i="5" s="1"/>
  <c r="C39" i="5"/>
  <c r="D39" i="5" s="1"/>
  <c r="C35" i="5"/>
  <c r="D35" i="5" s="1"/>
  <c r="C31" i="5"/>
  <c r="D31" i="5" s="1"/>
  <c r="C27" i="5"/>
  <c r="D27" i="5" s="1"/>
  <c r="C38" i="5"/>
  <c r="D38" i="5" s="1"/>
  <c r="C34" i="5"/>
  <c r="D34" i="5" s="1"/>
  <c r="C30" i="5"/>
  <c r="D30" i="5" s="1"/>
  <c r="C4" i="5"/>
  <c r="D4" i="5" s="1"/>
  <c r="C7" i="5"/>
  <c r="D7" i="5" s="1"/>
  <c r="C11" i="5"/>
  <c r="D11" i="5" s="1"/>
  <c r="C18" i="5"/>
  <c r="D18" i="5" s="1"/>
  <c r="C14" i="5"/>
  <c r="D14" i="5" s="1"/>
  <c r="C10" i="5"/>
  <c r="D10" i="5" s="1"/>
  <c r="C6" i="5"/>
  <c r="D6" i="5" s="1"/>
  <c r="C3" i="5"/>
  <c r="D3" i="5" s="1"/>
  <c r="C15" i="5"/>
  <c r="D15" i="5" s="1"/>
  <c r="C17" i="5"/>
  <c r="D17" i="5" s="1"/>
  <c r="C13" i="5"/>
  <c r="D13" i="5" s="1"/>
  <c r="C9" i="5"/>
  <c r="D9" i="5" s="1"/>
  <c r="C5" i="5"/>
  <c r="D5" i="5" s="1"/>
  <c r="C16" i="5"/>
  <c r="D16" i="5" s="1"/>
  <c r="C12" i="5"/>
  <c r="D12" i="5" s="1"/>
  <c r="C8" i="5"/>
  <c r="D8" i="5" s="1"/>
  <c r="D63" i="5" l="1"/>
  <c r="C63" i="5"/>
  <c r="D19" i="5"/>
  <c r="D41" i="5"/>
  <c r="C41" i="5"/>
  <c r="C19" i="5"/>
  <c r="F1" i="5"/>
  <c r="F23" i="5" s="1"/>
  <c r="F45" i="5" s="1"/>
</calcChain>
</file>

<file path=xl/sharedStrings.xml><?xml version="1.0" encoding="utf-8"?>
<sst xmlns="http://schemas.openxmlformats.org/spreadsheetml/2006/main" count="4208" uniqueCount="1267">
  <si>
    <t>Id</t>
  </si>
  <si>
    <t>Nazwa</t>
  </si>
  <si>
    <t>Miejscowość</t>
  </si>
  <si>
    <t>Województwo</t>
  </si>
  <si>
    <t>OZZ Dolnośląskie</t>
  </si>
  <si>
    <t>AZ SUPRA BROKERS, Wrocław</t>
  </si>
  <si>
    <t>Liczba zaw.</t>
  </si>
  <si>
    <t>Os. towa</t>
  </si>
  <si>
    <t>FUNDACJA-AKADEMIA ZAPASÓW, Wrocław</t>
  </si>
  <si>
    <t>JCSW, Jelenia Góra</t>
  </si>
  <si>
    <t>KS LOTNIK, Wrocław</t>
  </si>
  <si>
    <t>LZKS HEROS, Boguszów Gorce</t>
  </si>
  <si>
    <t>MGLKS WIATR, Wołów</t>
  </si>
  <si>
    <t>MKS ROKITA, Brzeg Dolny</t>
  </si>
  <si>
    <t>MULKS JUNIOR, Dzierżoniów</t>
  </si>
  <si>
    <t>UKS HUTNIK, Pieńsk</t>
  </si>
  <si>
    <t>UKS IRON BULLS, Bielawa</t>
  </si>
  <si>
    <t>UKS OLIMPIA, Cieszków</t>
  </si>
  <si>
    <t>UKS ULKS ODRA, Malczyce</t>
  </si>
  <si>
    <t>ULKS BIZON, Milicz</t>
  </si>
  <si>
    <t>ULKS KARKONOSZE, Stara Kamienica</t>
  </si>
  <si>
    <t>ULKS OPAL, Kudowa Zdrój</t>
  </si>
  <si>
    <t>ULZKS HEROS, Czarny Bór</t>
  </si>
  <si>
    <t>WKS ŚLĄSK, Milicz</t>
  </si>
  <si>
    <t>WKS ŚLĄSK, Wrocław</t>
  </si>
  <si>
    <t>ZKS BIELAWIANKA, Bielawa</t>
  </si>
  <si>
    <t>ZKS FORTIS, Pieszyce</t>
  </si>
  <si>
    <t>ZLKS ZAGŁĘBIE, Wałbrzych</t>
  </si>
  <si>
    <t>GLKS, Osielsko</t>
  </si>
  <si>
    <t>OZZ Kujawsko-Pomorskie</t>
  </si>
  <si>
    <t>GLUKS INVICTUS, Sicienko</t>
  </si>
  <si>
    <t>KORONA, Koronowo</t>
  </si>
  <si>
    <t>KS GWIAZDA, Bydgoszcz</t>
  </si>
  <si>
    <t>KS Koronowo, Koronowo</t>
  </si>
  <si>
    <t>KS LZS "CZARNI"LNIANO, Lniano</t>
  </si>
  <si>
    <t>KS VICTORIA, Osielsko</t>
  </si>
  <si>
    <t>LKS OLIMPIJCZYK, Świecie</t>
  </si>
  <si>
    <t>LKS SUPLES LNIANO, Lniano</t>
  </si>
  <si>
    <t>MLKS WISŁA, Świecie</t>
  </si>
  <si>
    <t>TES OLIMPIK, Bydgoszcz</t>
  </si>
  <si>
    <t>ULKS GRYF, Wojnowo</t>
  </si>
  <si>
    <t>OZZ Lubelskie</t>
  </si>
  <si>
    <t>DRAGON, Wojcieszków</t>
  </si>
  <si>
    <t>GKS ARMATY, Stoczek Łukowski</t>
  </si>
  <si>
    <t>GKS GÓRNIK, Łęczna</t>
  </si>
  <si>
    <t>JLKS OLIMP, Janów Lubelski</t>
  </si>
  <si>
    <t>KS AGROS, Zamość</t>
  </si>
  <si>
    <t>LKS ISKRA, Spiczyn</t>
  </si>
  <si>
    <t>LMKS, Krasnystaw</t>
  </si>
  <si>
    <t>LUKS SUPLES, Kraśnik</t>
  </si>
  <si>
    <t>LUKS, Stróża</t>
  </si>
  <si>
    <t>MKS CEMENT-GRYF, Chełm</t>
  </si>
  <si>
    <t>MLKS WŁODAWIANKA, Włodawa</t>
  </si>
  <si>
    <t>MLUKS ORLIK, Wierzbica</t>
  </si>
  <si>
    <t>MLUKS ZAPASY, Włodawa</t>
  </si>
  <si>
    <t>Sportowe Towarzystwo Zapaśnicze ORZEŁ, Bełżyce</t>
  </si>
  <si>
    <t>UK JUDO LEGION, Zamość</t>
  </si>
  <si>
    <t>UKS CSW LIDER, Zamość</t>
  </si>
  <si>
    <t>UKS SORGA, Zamość</t>
  </si>
  <si>
    <t>UKS, Sawin</t>
  </si>
  <si>
    <t>ULKS OLIMPIJCZYK, Chełm</t>
  </si>
  <si>
    <t>ULKS SUPLES, Wierzbica</t>
  </si>
  <si>
    <t>ZTS SOKÓŁ, Lublin</t>
  </si>
  <si>
    <t>HEGEMON MAX 24, Nowa Sól</t>
  </si>
  <si>
    <t>OZZ Lubuskie</t>
  </si>
  <si>
    <t>MLKS AGROS, Żary</t>
  </si>
  <si>
    <t>UKS JEDYNKA, Kostrzyn Nad Odrą</t>
  </si>
  <si>
    <t>UKS OSA SIENIAWA ŻARSKA, Sieniawa Żarska</t>
  </si>
  <si>
    <t>UKS ZST, Lubsko</t>
  </si>
  <si>
    <t>OZZ Łódzkie</t>
  </si>
  <si>
    <t>AKS, Piotrków Trybunalski</t>
  </si>
  <si>
    <t>BORUTA-OLIMPIJCZYK Wrestling Team, Zgierz &amp; Radom</t>
  </si>
  <si>
    <t>GUKS, Gorzkowice</t>
  </si>
  <si>
    <t>Klub Sportowy BUDOWLANI, Łódź</t>
  </si>
  <si>
    <t>KS 20, Łódź</t>
  </si>
  <si>
    <t>KS SHARK, Łódź</t>
  </si>
  <si>
    <t>LKS Łódzka Akademia Zapasów, Łódź</t>
  </si>
  <si>
    <t>LKS PIAST, Sieradz</t>
  </si>
  <si>
    <t>LUKS ATHLETIC, Wola Krzysztoporska</t>
  </si>
  <si>
    <t>ŁKS, Łódź</t>
  </si>
  <si>
    <t>OLIMP, Łódź</t>
  </si>
  <si>
    <t>PTC, Pabianice</t>
  </si>
  <si>
    <t>UKS ATLETA, Łódź</t>
  </si>
  <si>
    <t>UKS MASTER, Łódź</t>
  </si>
  <si>
    <t>UKS SMS, Łódź</t>
  </si>
  <si>
    <t>UKS SUPLES, Łódź</t>
  </si>
  <si>
    <t>ULKS 28, Włyń</t>
  </si>
  <si>
    <t>ULKS AS JAKUBICE, Jakubice</t>
  </si>
  <si>
    <t>ZKS, Radomsko</t>
  </si>
  <si>
    <t>ZTA, Zgierz</t>
  </si>
  <si>
    <t>OZZ Małopolskie</t>
  </si>
  <si>
    <t>KS BIEŻANOWIANKA, Kraków</t>
  </si>
  <si>
    <t>KS DALIN, Myślenice</t>
  </si>
  <si>
    <t>KS PRĄDNICZANKA, Kraków</t>
  </si>
  <si>
    <t>MUKZ GLADIATOR, Kraków</t>
  </si>
  <si>
    <t>Towarzystwo Sportowe WISŁA, Kraków</t>
  </si>
  <si>
    <t>UKS Sekcja Zap w Zalasiu, Tenczynek</t>
  </si>
  <si>
    <t>UKS START, Zator</t>
  </si>
  <si>
    <t>UKS TOP, Mszana Dolna</t>
  </si>
  <si>
    <t>GLKS, Nadarzyn</t>
  </si>
  <si>
    <t>OZZ Mazowieckie</t>
  </si>
  <si>
    <t>GOSiR, Konstancin</t>
  </si>
  <si>
    <t>KAVKAZ, Warszawa</t>
  </si>
  <si>
    <t>KS AZS AWF, Warszawa</t>
  </si>
  <si>
    <t>LEGIA, Warszawa</t>
  </si>
  <si>
    <t>LKS MAZOWSZE, Teresin</t>
  </si>
  <si>
    <t>MULKS PLATAN, Borkowice</t>
  </si>
  <si>
    <t>PIĄTKA, Piaseczno</t>
  </si>
  <si>
    <t>RCSZ OLIMPIJCZYK, Radom</t>
  </si>
  <si>
    <t>RTZ, Radom</t>
  </si>
  <si>
    <t>UKS AKADEMIA SPORTU BANIOCHA-CONIEW, Baniocha</t>
  </si>
  <si>
    <t>UKS CONCORDIA, Legionowo</t>
  </si>
  <si>
    <t>UKS GLINICE, Radom</t>
  </si>
  <si>
    <t>UKS JEDYNKA, Nowy Dwór Mazowiecki</t>
  </si>
  <si>
    <t>UKS KOŁO, Warszawa</t>
  </si>
  <si>
    <t>UKS MARYSIN WAWERSKI, Warszawa</t>
  </si>
  <si>
    <t>UKS NIEDŹWIADEK, Warszawa</t>
  </si>
  <si>
    <t>UKS NISKA, Warszawa</t>
  </si>
  <si>
    <t>UKS PIĄTKA, Piaseczno</t>
  </si>
  <si>
    <t>UKS PROGRESS Warszawa, Warszawa</t>
  </si>
  <si>
    <t>UKS Siła, Boża Wola</t>
  </si>
  <si>
    <t>UKS TALENT BIAŁOŁĘKA, Warszawa</t>
  </si>
  <si>
    <t>UKS WIŚNIEWO, Warszawa</t>
  </si>
  <si>
    <t>UKS ZAPASY GWARDIA, Warszawa</t>
  </si>
  <si>
    <t>UKS ZDROWY TARGÓWEK, Warszawa</t>
  </si>
  <si>
    <t>ULKS GROM, Wieniawa</t>
  </si>
  <si>
    <t>WKS GWARDIA, Warszawa</t>
  </si>
  <si>
    <t>WLKS, Nowe Iganie</t>
  </si>
  <si>
    <t>KS GLADIATORES, Krapkowice</t>
  </si>
  <si>
    <t>OZZ Opolskie</t>
  </si>
  <si>
    <t>LKS ORZEŁ, Namysłów</t>
  </si>
  <si>
    <t>MKS SUPLES, Krapkowice</t>
  </si>
  <si>
    <t>MUKS VICTOR, Kędzierzyn Koźle</t>
  </si>
  <si>
    <t>ORŁY, Namysłów</t>
  </si>
  <si>
    <t>UKS OLIMPIJCZYK, Kędzierzyn Koźle</t>
  </si>
  <si>
    <t>ZKS Gogolin, Gogolin</t>
  </si>
  <si>
    <t>KS RADOMYŚLANKA, Radomyśl Wielki</t>
  </si>
  <si>
    <t>OZZ Podkarpackie</t>
  </si>
  <si>
    <t>KS WISŁOKA, Dębica</t>
  </si>
  <si>
    <t>LUKS LUBZINA, Lubzina</t>
  </si>
  <si>
    <t>LUKS SYRENA, Wola Gnojnicka</t>
  </si>
  <si>
    <t>UKS ORZEŁ SKRZYSZÓW, Ostrów</t>
  </si>
  <si>
    <t>ZKS STAL, Rzeszów</t>
  </si>
  <si>
    <t>BACIECZKI, Białystok</t>
  </si>
  <si>
    <t>OZZ Podlaskie</t>
  </si>
  <si>
    <t>KS METALOWIEC, Białystok</t>
  </si>
  <si>
    <t>KS WSCHÓD, Białystok</t>
  </si>
  <si>
    <t>LMUKS OLIMPIK, Suwałki</t>
  </si>
  <si>
    <t>LUKS AMATOR, Juchnowiec</t>
  </si>
  <si>
    <t>MKS SPRZĄŚLA, Supraśl</t>
  </si>
  <si>
    <t>MLUKS MOSiR, Grajewo</t>
  </si>
  <si>
    <t>PODLASIE, Białystok</t>
  </si>
  <si>
    <t>TDP, Białystok</t>
  </si>
  <si>
    <t>TOWARZYSTWO PRZYJACIÓŁ DZIECI O/BIAŁYSTOK, Białystok</t>
  </si>
  <si>
    <t>UAKS PODLASIE, Białystok</t>
  </si>
  <si>
    <t>UKS FENIKS, Krynki</t>
  </si>
  <si>
    <t>UKS HERKULES, Łomża</t>
  </si>
  <si>
    <t>UKS TECHNIK, Łomża</t>
  </si>
  <si>
    <t>OZZ Pomorskie</t>
  </si>
  <si>
    <t>AGRO-KOCIEWIE, Starogard Gdański</t>
  </si>
  <si>
    <t>FUNDACJA MORENA, Żukowo</t>
  </si>
  <si>
    <t>GKS CARTUSIA, Kartuzy</t>
  </si>
  <si>
    <t>KKS, Kartuzy</t>
  </si>
  <si>
    <t>KS BLOCZEK TEAM, Pelplin</t>
  </si>
  <si>
    <t>LKS ŻUŁAWY, Nowy Dwór Gdański</t>
  </si>
  <si>
    <t>MTS, Kwidzyn</t>
  </si>
  <si>
    <t>ZKS, Miastko</t>
  </si>
  <si>
    <t>ZUKS ŁĘKINIA, Koczała</t>
  </si>
  <si>
    <t>Akademia Sportowa Top Team, Wodzisław Śląski</t>
  </si>
  <si>
    <t>OZZ Śląskie</t>
  </si>
  <si>
    <t>GKS PIAST, Wola</t>
  </si>
  <si>
    <t>KS HARDZI, Jaroszowiec</t>
  </si>
  <si>
    <t>KS OLIMPIA, Mysłowice</t>
  </si>
  <si>
    <t>KS POGOŃ, Ruda Śląska</t>
  </si>
  <si>
    <t>LKS DĄB Brzeźnica, Brzeźnica</t>
  </si>
  <si>
    <t>MKZ UNIA, Racibórz</t>
  </si>
  <si>
    <t>MOS CSiR, Dąbrowa Górnicza</t>
  </si>
  <si>
    <t>MOSM, Tychy</t>
  </si>
  <si>
    <t>RUDA, Śląska</t>
  </si>
  <si>
    <t>SIŁA, Mysłowice</t>
  </si>
  <si>
    <t>Towarzystwo Sportowe AKS Chorzów, Chorzów</t>
  </si>
  <si>
    <t>UKS GLAPPLER BIERUŃ, Bieruń</t>
  </si>
  <si>
    <t>ZKS SLAVIA, Ruda Śląska</t>
  </si>
  <si>
    <t>GULKS MADEJ Ociesęki, Raków</t>
  </si>
  <si>
    <t>OZZ Świętokrzyskie</t>
  </si>
  <si>
    <t>INDUSTRIA LKS ZNICZ, Chęciny</t>
  </si>
  <si>
    <t>MKS CZARNI, Połaniec</t>
  </si>
  <si>
    <t>STOW. CENTRUM SIR, Staszów</t>
  </si>
  <si>
    <t>STS, Skarżysko Kamienna</t>
  </si>
  <si>
    <t>ULKS GULIWER, Kielce</t>
  </si>
  <si>
    <t>ZKS Champions Academy, Bodzentyn</t>
  </si>
  <si>
    <t>GKS MAMRY, Giżycko</t>
  </si>
  <si>
    <t>OZZ Warmińsko-mazurskie</t>
  </si>
  <si>
    <t>GSZS RYBNO, Rybno</t>
  </si>
  <si>
    <t>KS BUDOWLANI, Olsztyn</t>
  </si>
  <si>
    <t>KS TYTANI, Giżycko</t>
  </si>
  <si>
    <t>LUKS Kłobuk, Lidzbark Warmiński</t>
  </si>
  <si>
    <t>LUKS OŁÓW, Ryn</t>
  </si>
  <si>
    <t>LUKS ORLIK Nawiady, Piecki</t>
  </si>
  <si>
    <t>LUKS ROGÓŻ, Lidzbark Warmiński</t>
  </si>
  <si>
    <t>LUKS WARMIA, Lidzbark Warmiński</t>
  </si>
  <si>
    <t>MLKS SOKÓŁ, Lubawa</t>
  </si>
  <si>
    <t>Ochotnicza Straż Pożarna, Kętrzyn</t>
  </si>
  <si>
    <t>UKS SOKÓŁ, Nowe Miasto Lubawskie</t>
  </si>
  <si>
    <t>OZZ Wielkopolskie</t>
  </si>
  <si>
    <t>Akademia Zapaśnicza Środa, Środa Wielkopolska</t>
  </si>
  <si>
    <t>KS HUSARZ, Gniezno</t>
  </si>
  <si>
    <t>KS SOBIESKI, Poznań</t>
  </si>
  <si>
    <t>KS WRESTLER24, Poznań</t>
  </si>
  <si>
    <t>LKS CERAMIK, Krotoszyn</t>
  </si>
  <si>
    <t>PNIEWIAK, Pniewy</t>
  </si>
  <si>
    <t>SKS UNIA, Swarzędz</t>
  </si>
  <si>
    <t>UKS Kiekrz, Poznań</t>
  </si>
  <si>
    <t>UKS OLIMPIJCZYK, Sulmierzyce</t>
  </si>
  <si>
    <t>UKS SAMSON przy Szk.Podst., Kobylin</t>
  </si>
  <si>
    <t>UKS ZAPASY, Plewiska</t>
  </si>
  <si>
    <t>ULKS TĘCZA, Środa Wielkopolska</t>
  </si>
  <si>
    <t>WKS GRUNWALD, Poznań</t>
  </si>
  <si>
    <t>AKS, Białogard</t>
  </si>
  <si>
    <t>OZZ Zachodniopomorskie</t>
  </si>
  <si>
    <t>ALBATROS, Szczecin</t>
  </si>
  <si>
    <t>FENIKS, Stargard Szczeciński</t>
  </si>
  <si>
    <t>HUSARIA FIGHT TEAM, Kozielice</t>
  </si>
  <si>
    <t>KS ORZEŁ, Szczecin</t>
  </si>
  <si>
    <t>KS VALIANT GOLD TEAM, Stargard Szczeciński</t>
  </si>
  <si>
    <t>KZ ZIELONI, Stargard</t>
  </si>
  <si>
    <t>LKS FENIKS PESTA, Stargard</t>
  </si>
  <si>
    <t>LKS SPARTAKUS, Pyrzyce</t>
  </si>
  <si>
    <t>MLUKS, Karlino</t>
  </si>
  <si>
    <t>STOWARZYSZENIE SPORTÓW WALKI BERSERKERS TEAM, Szczecin</t>
  </si>
  <si>
    <t>UKS GIMSPORT Gim. Nr 1, Międzyzdroje</t>
  </si>
  <si>
    <t>UKS GRAD w Polanowie, Polanów</t>
  </si>
  <si>
    <t>UKS LOTNIK, Rosnowo</t>
  </si>
  <si>
    <t>UKS SATURN, Mielno</t>
  </si>
  <si>
    <t>UKS TECHNIK, Świdwin</t>
  </si>
  <si>
    <t>UKS ZAPASY, Kołobrzeg</t>
  </si>
  <si>
    <t>ZKS, Białogard</t>
  </si>
  <si>
    <t>ZKS, Koszalin</t>
  </si>
  <si>
    <t>Kat.</t>
  </si>
  <si>
    <t>Zawodnik</t>
  </si>
  <si>
    <t>Klub</t>
  </si>
  <si>
    <t>Rocznik</t>
  </si>
  <si>
    <t>Kat. I PP</t>
  </si>
  <si>
    <t>M. I PP</t>
  </si>
  <si>
    <t>Pkt I PP</t>
  </si>
  <si>
    <t>Kat. II PP</t>
  </si>
  <si>
    <t>M. II PP</t>
  </si>
  <si>
    <t>Pkt II PP</t>
  </si>
  <si>
    <t>Limit</t>
  </si>
  <si>
    <t>Suma pkt</t>
  </si>
  <si>
    <t>Miejsce</t>
  </si>
  <si>
    <t>Kwalifikacja</t>
  </si>
  <si>
    <t>UWAGI</t>
  </si>
  <si>
    <t>Wojew.</t>
  </si>
  <si>
    <t>Nikola Przybył</t>
  </si>
  <si>
    <t>TAK</t>
  </si>
  <si>
    <t>Antonina Drozdowska</t>
  </si>
  <si>
    <t>Anna Bafia</t>
  </si>
  <si>
    <t>Laura Żebrowska</t>
  </si>
  <si>
    <t>Laura Senenko</t>
  </si>
  <si>
    <t>Katarzyna Łysek</t>
  </si>
  <si>
    <t>Tola Rudnik</t>
  </si>
  <si>
    <t>Lena Kosz</t>
  </si>
  <si>
    <t>Pkt 7</t>
  </si>
  <si>
    <t>Oliwia Piątkowska</t>
  </si>
  <si>
    <t>NIE</t>
  </si>
  <si>
    <t>Nikola Brzózka</t>
  </si>
  <si>
    <t>MLUKS Gwiazda, Szczuczyn</t>
  </si>
  <si>
    <t>Lena Kobiec</t>
  </si>
  <si>
    <t>Anastazja Rutkowska</t>
  </si>
  <si>
    <t>Amelia Borkowska</t>
  </si>
  <si>
    <t>Helena Węgrzycka</t>
  </si>
  <si>
    <t>Małgorzata Bonna</t>
  </si>
  <si>
    <t>8-9</t>
  </si>
  <si>
    <t>Milena Błażkiewicz</t>
  </si>
  <si>
    <t>Daria Schulz</t>
  </si>
  <si>
    <t>Paula Potocka</t>
  </si>
  <si>
    <t>Julia Palka</t>
  </si>
  <si>
    <t>Nadia Kostrzewa</t>
  </si>
  <si>
    <t>Zofia Środa</t>
  </si>
  <si>
    <t>Julia Dąbrowska</t>
  </si>
  <si>
    <t>Justyna Zubilewicz</t>
  </si>
  <si>
    <t>Julia Elsner</t>
  </si>
  <si>
    <t>Malwina Hetmańczuk</t>
  </si>
  <si>
    <t>Maja Pawlikowska</t>
  </si>
  <si>
    <t>Diana Czachor</t>
  </si>
  <si>
    <t>Katarzyna Urban</t>
  </si>
  <si>
    <t>Natalia Rudnicka</t>
  </si>
  <si>
    <t>Zuzanna Ptak</t>
  </si>
  <si>
    <t>Amelia Maluha</t>
  </si>
  <si>
    <t>11-12</t>
  </si>
  <si>
    <t>Marcelina Sobczak</t>
  </si>
  <si>
    <t>Karolina Gwóźdź</t>
  </si>
  <si>
    <t>Agata Hołubowska</t>
  </si>
  <si>
    <t>Natalia Labuda</t>
  </si>
  <si>
    <t>Julia Szczypka</t>
  </si>
  <si>
    <t>Lena Błażkiewicz</t>
  </si>
  <si>
    <t>Matylda Śliwa</t>
  </si>
  <si>
    <t>Oliwia Międła</t>
  </si>
  <si>
    <t>Wiktoria Maćkowiak</t>
  </si>
  <si>
    <t>Aleksandra Naskręcka</t>
  </si>
  <si>
    <t>17-20</t>
  </si>
  <si>
    <t>Emilia Wolińska</t>
  </si>
  <si>
    <t>Wiktoria Bura</t>
  </si>
  <si>
    <t>13-14</t>
  </si>
  <si>
    <t>Julia Ostrowska</t>
  </si>
  <si>
    <t>Marcelina Maciejczak</t>
  </si>
  <si>
    <t>14-15</t>
  </si>
  <si>
    <t>Amelia Krakowiak</t>
  </si>
  <si>
    <t>Agata Titz</t>
  </si>
  <si>
    <t>19-21</t>
  </si>
  <si>
    <t>Patrycja Bukowska</t>
  </si>
  <si>
    <t>Zuzanna Sokołowska</t>
  </si>
  <si>
    <t>Zofia Walczak</t>
  </si>
  <si>
    <t>Natalia Bednarczyk</t>
  </si>
  <si>
    <t>Lidia Hołubowska</t>
  </si>
  <si>
    <t>Wiktoria Bednarczyk</t>
  </si>
  <si>
    <t>Maja Jurgielewicz</t>
  </si>
  <si>
    <t>Malwina Linowska</t>
  </si>
  <si>
    <t>Matylda Dziadoszek</t>
  </si>
  <si>
    <t>Ksenia Stemska</t>
  </si>
  <si>
    <t>Zuzanna Kiełbik</t>
  </si>
  <si>
    <t>Zuzanna Knap</t>
  </si>
  <si>
    <t>Kayah Jakiel</t>
  </si>
  <si>
    <t>Ewelina Gwóźdź</t>
  </si>
  <si>
    <t>Malwina Matyszczak</t>
  </si>
  <si>
    <t>Lena Zbilska</t>
  </si>
  <si>
    <t>Daria Kocia</t>
  </si>
  <si>
    <t>Patrycja Cieloch</t>
  </si>
  <si>
    <t>Daria Nowak</t>
  </si>
  <si>
    <t>Aleksandra Wrońska</t>
  </si>
  <si>
    <t>15-16</t>
  </si>
  <si>
    <t>Dorota Dymalska</t>
  </si>
  <si>
    <t>Julia Szulińska</t>
  </si>
  <si>
    <t>Aleksandra Wawrzycka</t>
  </si>
  <si>
    <t>20-22</t>
  </si>
  <si>
    <t>Hanna Paprota</t>
  </si>
  <si>
    <t>27-28</t>
  </si>
  <si>
    <t>Agata Zagała</t>
  </si>
  <si>
    <t>Anastazja Kabzińska</t>
  </si>
  <si>
    <t>Anna Strzyż</t>
  </si>
  <si>
    <t>Roksana Sawicka</t>
  </si>
  <si>
    <t>Julia Stążka</t>
  </si>
  <si>
    <t>Vanessa Baziukiewicz</t>
  </si>
  <si>
    <t>Jesika Marczewska</t>
  </si>
  <si>
    <t>Emilia Reich</t>
  </si>
  <si>
    <t>Emilia Wardzińska</t>
  </si>
  <si>
    <t>Aleksandra Ostrowska</t>
  </si>
  <si>
    <t>Zofia Jankowska</t>
  </si>
  <si>
    <t>Maja Kacperska</t>
  </si>
  <si>
    <t>Antonina Kowalicka</t>
  </si>
  <si>
    <t>Maja Picher</t>
  </si>
  <si>
    <t>Marta Bereszyńska</t>
  </si>
  <si>
    <t>Andżelika Toll</t>
  </si>
  <si>
    <t>Sylwia Stefaniak</t>
  </si>
  <si>
    <t>Zuzanna Ciejak</t>
  </si>
  <si>
    <t>22-23</t>
  </si>
  <si>
    <t>Wiktoria Przyczyna</t>
  </si>
  <si>
    <t>Zuzanna Wrona</t>
  </si>
  <si>
    <t>21-22</t>
  </si>
  <si>
    <t>Nicole Tomyślak</t>
  </si>
  <si>
    <t>Aleksandra Marczak</t>
  </si>
  <si>
    <t>Alicja Mucha</t>
  </si>
  <si>
    <t>Aleksandra Czerniakiewicz</t>
  </si>
  <si>
    <t>Julia Włosek</t>
  </si>
  <si>
    <t>Maja Leśniewska</t>
  </si>
  <si>
    <t>19-20</t>
  </si>
  <si>
    <t>Gabriela Dynaryńska</t>
  </si>
  <si>
    <t>Oliwia Zielińska</t>
  </si>
  <si>
    <t>Inga Kuc</t>
  </si>
  <si>
    <t>Zofia Iwańska</t>
  </si>
  <si>
    <t>Alina Jankowska</t>
  </si>
  <si>
    <t>Milena Betenia</t>
  </si>
  <si>
    <t>Anna Bugajewska</t>
  </si>
  <si>
    <t>Anastazja Szczerbiak</t>
  </si>
  <si>
    <t>Natalia Strojna</t>
  </si>
  <si>
    <t>Emilia Madajczyk</t>
  </si>
  <si>
    <t>Julia Olek</t>
  </si>
  <si>
    <t>Jennifer Loret</t>
  </si>
  <si>
    <t>Oliwia Gwóźdź</t>
  </si>
  <si>
    <t>16-17</t>
  </si>
  <si>
    <t>Klara Tomaszewska</t>
  </si>
  <si>
    <t>Judyta Andrejczuk</t>
  </si>
  <si>
    <t>Roksana Chojnowska</t>
  </si>
  <si>
    <t>EWELINA GRELA</t>
  </si>
  <si>
    <t>Alicja Kawalec</t>
  </si>
  <si>
    <t>17-18</t>
  </si>
  <si>
    <t>Antonina Bogusławska</t>
  </si>
  <si>
    <t>Urszula Matuszek</t>
  </si>
  <si>
    <t>Weronika Olczyk</t>
  </si>
  <si>
    <t>Julia Stańko</t>
  </si>
  <si>
    <t>Nadia Kurcab</t>
  </si>
  <si>
    <t>Paulina Kamińska</t>
  </si>
  <si>
    <t>Zuzanna Wołowicz</t>
  </si>
  <si>
    <t>Maja Jagusz</t>
  </si>
  <si>
    <t>Katarzyna Sidorowicz</t>
  </si>
  <si>
    <t>Karolina Loianich</t>
  </si>
  <si>
    <t>Aleksandra Pietruska</t>
  </si>
  <si>
    <t>Melania Kozłowska</t>
  </si>
  <si>
    <t>11-13</t>
  </si>
  <si>
    <t>Weronika Radzińska</t>
  </si>
  <si>
    <t>Lena Stawujak</t>
  </si>
  <si>
    <t>Magdalena Piaskowska</t>
  </si>
  <si>
    <t>Julia Góra</t>
  </si>
  <si>
    <t>Maja Matczuk</t>
  </si>
  <si>
    <t>Dagmara Niewiadomska</t>
  </si>
  <si>
    <t>Blanka Siadkowska</t>
  </si>
  <si>
    <t>Malwina Asanowicz</t>
  </si>
  <si>
    <t>Emilia Wyka</t>
  </si>
  <si>
    <t>Maja Burgs</t>
  </si>
  <si>
    <t>Lena De Lorm</t>
  </si>
  <si>
    <t>Maja Wejchan</t>
  </si>
  <si>
    <t>Sandra Salerek</t>
  </si>
  <si>
    <t>Pkt 7.3</t>
  </si>
  <si>
    <t>Maja Radelczuk</t>
  </si>
  <si>
    <t>Oliwia Jankowska</t>
  </si>
  <si>
    <t>Rozalia Kacperska</t>
  </si>
  <si>
    <t>Oliwia - Anna Dąbrowska</t>
  </si>
  <si>
    <t>9-10</t>
  </si>
  <si>
    <t>Kaja Sugier</t>
  </si>
  <si>
    <t>Alicja Bąk</t>
  </si>
  <si>
    <t>Lena Buczek</t>
  </si>
  <si>
    <t>Julia Lichocka</t>
  </si>
  <si>
    <t>Zuzanna Siudzińska</t>
  </si>
  <si>
    <t>Zofia Pisarska</t>
  </si>
  <si>
    <t>Lena Gil</t>
  </si>
  <si>
    <t>Gabriela Stokowiec</t>
  </si>
  <si>
    <t>Zuzanna Podgórska</t>
  </si>
  <si>
    <t>Anna Polańska</t>
  </si>
  <si>
    <t>Pkt 7.2</t>
  </si>
  <si>
    <t>Emilia Juraszek</t>
  </si>
  <si>
    <t>Martyna Włochyńska</t>
  </si>
  <si>
    <t>Lena Drewicz</t>
  </si>
  <si>
    <t>Wiktoria Pędzik</t>
  </si>
  <si>
    <t>10-11</t>
  </si>
  <si>
    <t>Oliwia Kalinowska</t>
  </si>
  <si>
    <t>Tyhran Ohanian</t>
  </si>
  <si>
    <t>Gabriel Matejko</t>
  </si>
  <si>
    <t>Maciej Szymański</t>
  </si>
  <si>
    <t>Nikodem Bogusz</t>
  </si>
  <si>
    <t>Matvii Bezrukyi</t>
  </si>
  <si>
    <t>Michał Witczak</t>
  </si>
  <si>
    <t>Adam Sowul</t>
  </si>
  <si>
    <t>Jan Wołowicz</t>
  </si>
  <si>
    <t>Oskar Jabłoński</t>
  </si>
  <si>
    <t>Mieszko Makowski</t>
  </si>
  <si>
    <t>Konrad Olech</t>
  </si>
  <si>
    <t>Filip Tomaszewski</t>
  </si>
  <si>
    <t>Błazej Markowski</t>
  </si>
  <si>
    <t>Hamlet Simonyan</t>
  </si>
  <si>
    <t>Michał Gronowski</t>
  </si>
  <si>
    <t>6-7</t>
  </si>
  <si>
    <t>Michał Urbański</t>
  </si>
  <si>
    <t>Tymoteusz Jaworski</t>
  </si>
  <si>
    <t>Remigiusz Deneka</t>
  </si>
  <si>
    <t>Filip Kuśmirek</t>
  </si>
  <si>
    <t>Oliwier Lutomski</t>
  </si>
  <si>
    <t>3-4</t>
  </si>
  <si>
    <t>Hubert Kubica</t>
  </si>
  <si>
    <t>Adam Maciejewski</t>
  </si>
  <si>
    <t>Filip Putyło</t>
  </si>
  <si>
    <t>Abu-Bakar Tsomayev</t>
  </si>
  <si>
    <t>Pkt 6</t>
  </si>
  <si>
    <t>Oskar Ćwierzona</t>
  </si>
  <si>
    <t>Mateusz Bartoszewski</t>
  </si>
  <si>
    <t>Dorian Barwiński</t>
  </si>
  <si>
    <t>Igor Zając</t>
  </si>
  <si>
    <t>Wiktor Bakiera</t>
  </si>
  <si>
    <t>Dominik Goman</t>
  </si>
  <si>
    <t>Kamil Tomczyk</t>
  </si>
  <si>
    <t>Krzysztof Walczak</t>
  </si>
  <si>
    <t>Julian Kubicki</t>
  </si>
  <si>
    <t>Ivan Yankivskyi</t>
  </si>
  <si>
    <t>Marcel Kotyrba</t>
  </si>
  <si>
    <t>2-3</t>
  </si>
  <si>
    <t>Filip Kozdroń</t>
  </si>
  <si>
    <t>Szymon Rogowicz</t>
  </si>
  <si>
    <t>Tymon Wieczorek</t>
  </si>
  <si>
    <t>Artur Bielicki</t>
  </si>
  <si>
    <t>Umar Shokpytbay</t>
  </si>
  <si>
    <t>Przemysław Mrozek</t>
  </si>
  <si>
    <t>Artur Kaczmarek</t>
  </si>
  <si>
    <t>Jakub Mieczkowski</t>
  </si>
  <si>
    <t>Łukasz Stefański</t>
  </si>
  <si>
    <t>Mateusz Matysiak</t>
  </si>
  <si>
    <t>Józef Zyra</t>
  </si>
  <si>
    <t>Filip Lucima</t>
  </si>
  <si>
    <t>Krzysztof Kamiński</t>
  </si>
  <si>
    <t>Igor Gryzan</t>
  </si>
  <si>
    <t>Krystian Kasprzyk</t>
  </si>
  <si>
    <t>Kuba Grabda</t>
  </si>
  <si>
    <t>Wiktor Tomasik</t>
  </si>
  <si>
    <t>20-21</t>
  </si>
  <si>
    <t>Artashes Petrosyan</t>
  </si>
  <si>
    <t>Maksymilian Cieplik</t>
  </si>
  <si>
    <t>Krzysztof Bartoszek</t>
  </si>
  <si>
    <t>Hubert Kisiel</t>
  </si>
  <si>
    <t>24-26</t>
  </si>
  <si>
    <t>24</t>
  </si>
  <si>
    <t>Dominik Kłódka</t>
  </si>
  <si>
    <t>25-34</t>
  </si>
  <si>
    <t>Franciszek Gwardys</t>
  </si>
  <si>
    <t>Marcel Żurke</t>
  </si>
  <si>
    <t>Mateusz Sokół</t>
  </si>
  <si>
    <t>Gracjan Hryszkiewicz</t>
  </si>
  <si>
    <t>Aleksander Dudek.</t>
  </si>
  <si>
    <t>Konrad Wiśniewski</t>
  </si>
  <si>
    <t>Jan Wiercioch</t>
  </si>
  <si>
    <t>Konrad Pióro</t>
  </si>
  <si>
    <t>Mikołaj Kowalski</t>
  </si>
  <si>
    <t>Mateusz Pełka</t>
  </si>
  <si>
    <t>Adam Poradzisz</t>
  </si>
  <si>
    <t>Damian Kardasz</t>
  </si>
  <si>
    <t>Piotr Kamiński</t>
  </si>
  <si>
    <t>Antoni Ceran</t>
  </si>
  <si>
    <t>Kacper Sitek</t>
  </si>
  <si>
    <t>Jakub Triebs</t>
  </si>
  <si>
    <t>Jakub Młynarczyk</t>
  </si>
  <si>
    <t>Łukasz Mołodowicz</t>
  </si>
  <si>
    <t>Witold Pawlik</t>
  </si>
  <si>
    <t>IGOR KIEŁT</t>
  </si>
  <si>
    <t>Antoni Żukowski</t>
  </si>
  <si>
    <t>Nikodem Stankiewicz</t>
  </si>
  <si>
    <t>Maciej Skotarczak</t>
  </si>
  <si>
    <t>Adrian Bednarski</t>
  </si>
  <si>
    <t>Bartosz Trofimczuk</t>
  </si>
  <si>
    <t>Wiktor Solus</t>
  </si>
  <si>
    <t>34-35</t>
  </si>
  <si>
    <t>Jan Witek</t>
  </si>
  <si>
    <t>Kacper Piekarski</t>
  </si>
  <si>
    <t>Bartosz Dobrzański</t>
  </si>
  <si>
    <t>Milan Gniazdowski</t>
  </si>
  <si>
    <t>Wojciech Wiśniewski</t>
  </si>
  <si>
    <t>Bartosz Cieślik</t>
  </si>
  <si>
    <t>Kacper Olejnik</t>
  </si>
  <si>
    <t>Maciej Dębowski</t>
  </si>
  <si>
    <t>Andrzej Pieszko</t>
  </si>
  <si>
    <t>Wiktor Dudek</t>
  </si>
  <si>
    <t>39-42</t>
  </si>
  <si>
    <t>Adrian Gałązka</t>
  </si>
  <si>
    <t>30-31</t>
  </si>
  <si>
    <t>Gabriel Skwiercz</t>
  </si>
  <si>
    <t>Jakub Klimas</t>
  </si>
  <si>
    <t>Michał Środoń-Kuryj</t>
  </si>
  <si>
    <t>38-39</t>
  </si>
  <si>
    <t>33-34</t>
  </si>
  <si>
    <t>Franciszek Fastyn</t>
  </si>
  <si>
    <t>Mateusz Kubiak</t>
  </si>
  <si>
    <t>Robert Świerblewski</t>
  </si>
  <si>
    <t>36-37</t>
  </si>
  <si>
    <t>Sebastian Staniszewski</t>
  </si>
  <si>
    <t>Maciej Kwieciński</t>
  </si>
  <si>
    <t>38-50</t>
  </si>
  <si>
    <t>Mikołaj Kołaczek</t>
  </si>
  <si>
    <t>Samuil Chernik</t>
  </si>
  <si>
    <t>Franciszek Wasiak</t>
  </si>
  <si>
    <t>Szymon Mróz</t>
  </si>
  <si>
    <t>32-33</t>
  </si>
  <si>
    <t>Kornel Chełstowski</t>
  </si>
  <si>
    <t>Aleksander Zduńczuk</t>
  </si>
  <si>
    <t>Adrian Matuszczak</t>
  </si>
  <si>
    <t>Eryk Barłog</t>
  </si>
  <si>
    <t>Stefan Zarachowicz</t>
  </si>
  <si>
    <t>Borys Kujawa</t>
  </si>
  <si>
    <t>Jan Sobieszyński</t>
  </si>
  <si>
    <t>Adrian Rentz</t>
  </si>
  <si>
    <t>Danylo Kozak</t>
  </si>
  <si>
    <t>Maciej Sadowik</t>
  </si>
  <si>
    <t>Franciszek Skóra</t>
  </si>
  <si>
    <t>Michał Stróżyk</t>
  </si>
  <si>
    <t>Olaf Woliński</t>
  </si>
  <si>
    <t>Szymon Szablewski</t>
  </si>
  <si>
    <t>Miłosz Chlewicki</t>
  </si>
  <si>
    <t>Remigiusz Kulesza</t>
  </si>
  <si>
    <t>Kacper Trojnar</t>
  </si>
  <si>
    <t>Dawid Matusz</t>
  </si>
  <si>
    <t>Jakub Gmyz</t>
  </si>
  <si>
    <t>12-15</t>
  </si>
  <si>
    <t>Jakub Górzyński</t>
  </si>
  <si>
    <t>Radosław Dudkiewicz</t>
  </si>
  <si>
    <t>Maciej Brzozowski</t>
  </si>
  <si>
    <t>Jakub Niedźwiedzki</t>
  </si>
  <si>
    <t>Patryk Jóźwicki</t>
  </si>
  <si>
    <t>Oleksij Gurak</t>
  </si>
  <si>
    <t>Igor Posyniak</t>
  </si>
  <si>
    <t>Jakub Borowiak</t>
  </si>
  <si>
    <t>Kajetan Szewczyk</t>
  </si>
  <si>
    <t>Dawid Mielcarek</t>
  </si>
  <si>
    <t>Mateusz Hałuszka</t>
  </si>
  <si>
    <t>Marcel Wężowski</t>
  </si>
  <si>
    <t>Borys Gaik</t>
  </si>
  <si>
    <t>Jacek Wojgieniec</t>
  </si>
  <si>
    <t>Jakub Mostowski</t>
  </si>
  <si>
    <t>Maciej Kasprzyk</t>
  </si>
  <si>
    <t>29-30</t>
  </si>
  <si>
    <t>Kacper Kończal</t>
  </si>
  <si>
    <t>Piotr Karaś</t>
  </si>
  <si>
    <t>Tymon Wysokiński</t>
  </si>
  <si>
    <t>Igor Bobryk</t>
  </si>
  <si>
    <t>Bruno Madera</t>
  </si>
  <si>
    <t>Maksymilian Gil</t>
  </si>
  <si>
    <t>Hubert Słomian</t>
  </si>
  <si>
    <t>Fabian Gresiuk</t>
  </si>
  <si>
    <t>26-27</t>
  </si>
  <si>
    <t>37-38</t>
  </si>
  <si>
    <t>Rafał Bakalarz</t>
  </si>
  <si>
    <t>Mikołaj Dauksz</t>
  </si>
  <si>
    <t>39-63</t>
  </si>
  <si>
    <t>Leon Tomczyk</t>
  </si>
  <si>
    <t>Mateusz Chańko</t>
  </si>
  <si>
    <t>Kacper Groth</t>
  </si>
  <si>
    <t>Dominik Gebler</t>
  </si>
  <si>
    <t>Julian Turzyński-Miazga</t>
  </si>
  <si>
    <t>Jakub Duk</t>
  </si>
  <si>
    <t>31-32</t>
  </si>
  <si>
    <t>Szymon Wyżykowski</t>
  </si>
  <si>
    <t>Mateusz Zarobski</t>
  </si>
  <si>
    <t>Bartłomiej Wejzer</t>
  </si>
  <si>
    <t>Filip Jeleń</t>
  </si>
  <si>
    <t>Kacper Bubas</t>
  </si>
  <si>
    <t>Filip Zając</t>
  </si>
  <si>
    <t>45-46</t>
  </si>
  <si>
    <t>Szymon Rutka</t>
  </si>
  <si>
    <t>Miłosz Pasztaleniec</t>
  </si>
  <si>
    <t>47-49</t>
  </si>
  <si>
    <t>Stanisław Borkowski</t>
  </si>
  <si>
    <t>Aleksander Wrona</t>
  </si>
  <si>
    <t>Jakub Zawadzki</t>
  </si>
  <si>
    <t>Nikodem Gawałek</t>
  </si>
  <si>
    <t>Kacper Wierzbicki</t>
  </si>
  <si>
    <t>Antek Łysiak</t>
  </si>
  <si>
    <t>Adrian Szymański</t>
  </si>
  <si>
    <t>Dawid Korbecki</t>
  </si>
  <si>
    <t>Igor Stępień</t>
  </si>
  <si>
    <t>Arsen Vazaryan</t>
  </si>
  <si>
    <t>Tomasz Prorok</t>
  </si>
  <si>
    <t>Dominik Maćczak</t>
  </si>
  <si>
    <t>Michał Stojak</t>
  </si>
  <si>
    <t>5-6</t>
  </si>
  <si>
    <t>Filip Małowski</t>
  </si>
  <si>
    <t>Adrian Zduńczyk</t>
  </si>
  <si>
    <t>Igor Kaczmarek</t>
  </si>
  <si>
    <t>Oliwier Smyk</t>
  </si>
  <si>
    <t>Daniel Mikuliński</t>
  </si>
  <si>
    <t>Antoni Gniołka</t>
  </si>
  <si>
    <t>Tymon Rodzik</t>
  </si>
  <si>
    <t>Michał Michniewicz</t>
  </si>
  <si>
    <t>13-15</t>
  </si>
  <si>
    <t>Mateusz Klus</t>
  </si>
  <si>
    <t>Oliwier Deja</t>
  </si>
  <si>
    <t>Antek Mosing</t>
  </si>
  <si>
    <t>Bartosz Piec</t>
  </si>
  <si>
    <t>Jakub Kuliś</t>
  </si>
  <si>
    <t>18-19</t>
  </si>
  <si>
    <t>Maciej Łuczak</t>
  </si>
  <si>
    <t>Michał Partuś</t>
  </si>
  <si>
    <t>Arsen Roszyk</t>
  </si>
  <si>
    <t>Jakub Król</t>
  </si>
  <si>
    <t>Leo Chaciołka</t>
  </si>
  <si>
    <t>Muhammad Ali Mamilov</t>
  </si>
  <si>
    <t>Filip Sobczak</t>
  </si>
  <si>
    <t>Filip Pasternak</t>
  </si>
  <si>
    <t>Igor Domański</t>
  </si>
  <si>
    <t>Olivier Dawidowicz</t>
  </si>
  <si>
    <t>Michał Zysk</t>
  </si>
  <si>
    <t>Dominik Kulka</t>
  </si>
  <si>
    <t>Adam Gostkowski</t>
  </si>
  <si>
    <t>Jakub Winiarek</t>
  </si>
  <si>
    <t>Igor Kościółek</t>
  </si>
  <si>
    <t>Igor Pietrewicz</t>
  </si>
  <si>
    <t>28-32</t>
  </si>
  <si>
    <t>Olaf Szczęsny</t>
  </si>
  <si>
    <t>25-26</t>
  </si>
  <si>
    <t>35-36</t>
  </si>
  <si>
    <t>Maksymilian Leszczyński</t>
  </si>
  <si>
    <t>28-29</t>
  </si>
  <si>
    <t>Stanisław Kubzdela</t>
  </si>
  <si>
    <t>37-60</t>
  </si>
  <si>
    <t>Szymon Zabielski</t>
  </si>
  <si>
    <t>Marek Konieczny</t>
  </si>
  <si>
    <t>Jan Zajdel</t>
  </si>
  <si>
    <t>Paweł Brzeski</t>
  </si>
  <si>
    <t>Kornel Kostecki</t>
  </si>
  <si>
    <t>Filip Semenowicz</t>
  </si>
  <si>
    <t>Piotr Pokwap</t>
  </si>
  <si>
    <t>Gracjan Nowicki</t>
  </si>
  <si>
    <t>Yan Yakushau</t>
  </si>
  <si>
    <t>Szymon Zambrowski</t>
  </si>
  <si>
    <t>Kewin Klata</t>
  </si>
  <si>
    <t>Kacper Kupś</t>
  </si>
  <si>
    <t>Marcel Koc</t>
  </si>
  <si>
    <t>Stanisław Głogowski</t>
  </si>
  <si>
    <t>Mikołaj Ługowski</t>
  </si>
  <si>
    <t>Fabian Cysewski</t>
  </si>
  <si>
    <t>Jan Włodarczyk</t>
  </si>
  <si>
    <t>47-48</t>
  </si>
  <si>
    <t>Tomasz Krzywosz</t>
  </si>
  <si>
    <t>Igor Kwiatkowski</t>
  </si>
  <si>
    <t>Szymon Amadeusz Koralewski</t>
  </si>
  <si>
    <t>50-51</t>
  </si>
  <si>
    <t>Szymon Jarmoliński</t>
  </si>
  <si>
    <t>Kacper Nargizyan</t>
  </si>
  <si>
    <t>Michał Palevic</t>
  </si>
  <si>
    <t>Natan Wolski</t>
  </si>
  <si>
    <t>Bartosz Kobiec</t>
  </si>
  <si>
    <t>Bartosz Szymański</t>
  </si>
  <si>
    <t>Stanisław Staszewski</t>
  </si>
  <si>
    <t>Ignacy Fogel</t>
  </si>
  <si>
    <t>Filip Garczyński</t>
  </si>
  <si>
    <t>Wiktor Warchoł</t>
  </si>
  <si>
    <t>Antoni Szymanowski</t>
  </si>
  <si>
    <t>Paweł Iwicki</t>
  </si>
  <si>
    <t>Franciszek Dubaj</t>
  </si>
  <si>
    <t>Mikołaj Rogowicz</t>
  </si>
  <si>
    <t>Jakub Kiełpiński</t>
  </si>
  <si>
    <t>12-13</t>
  </si>
  <si>
    <t>Nikita Mykhtoniuk</t>
  </si>
  <si>
    <t>Stanisław Stelmaszczyk</t>
  </si>
  <si>
    <t>Hubert Bieryło</t>
  </si>
  <si>
    <t>Wojciech Gąsiorowski</t>
  </si>
  <si>
    <t>Adrian Skurtys</t>
  </si>
  <si>
    <t>Bartosz Dąbrowa</t>
  </si>
  <si>
    <t>Dominik Surdak</t>
  </si>
  <si>
    <t>Szymon Mrugas</t>
  </si>
  <si>
    <t>Dominik Dynaryński</t>
  </si>
  <si>
    <t>Aleksander Mietełka</t>
  </si>
  <si>
    <t>Konrad Witosław</t>
  </si>
  <si>
    <t>23-24</t>
  </si>
  <si>
    <t>Adam Łukasik</t>
  </si>
  <si>
    <t>Filip Faleńczyk</t>
  </si>
  <si>
    <t>Abubakar Sidik Gelogaev</t>
  </si>
  <si>
    <t>26-28</t>
  </si>
  <si>
    <t>Mateusz Winiecki</t>
  </si>
  <si>
    <t>Aleksander Boguszewicz</t>
  </si>
  <si>
    <t>Michał Marcin Leśniak</t>
  </si>
  <si>
    <t>Marcel Wojtkowski</t>
  </si>
  <si>
    <t>Bartosz Sobczak</t>
  </si>
  <si>
    <t>32-44</t>
  </si>
  <si>
    <t>Oskar Wrześniewski</t>
  </si>
  <si>
    <t>34-38</t>
  </si>
  <si>
    <t>Emil Langier</t>
  </si>
  <si>
    <t>Ignacy Borkowski</t>
  </si>
  <si>
    <t>Mateusz Ziółkowski</t>
  </si>
  <si>
    <t>Mateusz Ubycha</t>
  </si>
  <si>
    <t>Filip Bojanowicz</t>
  </si>
  <si>
    <t>Paweł Kurkowiak</t>
  </si>
  <si>
    <t>Gustaw Gnaś</t>
  </si>
  <si>
    <t>Aleksander Bąk</t>
  </si>
  <si>
    <t>Stanisław Wdowczak</t>
  </si>
  <si>
    <t>Maciej Słowiański</t>
  </si>
  <si>
    <t>Oliwier Kusman</t>
  </si>
  <si>
    <t>Kacper Tomczyk</t>
  </si>
  <si>
    <t>Witek Lipiński</t>
  </si>
  <si>
    <t>Bartosz Oleś</t>
  </si>
  <si>
    <t>Bartosz Kraszewski</t>
  </si>
  <si>
    <t>Marcin Pacyński</t>
  </si>
  <si>
    <t>Jan Zwierzchowski</t>
  </si>
  <si>
    <t>Michał Gosiński</t>
  </si>
  <si>
    <t>Szymon Maluk</t>
  </si>
  <si>
    <t>Filip Kilan</t>
  </si>
  <si>
    <t>Oskar Wójcik</t>
  </si>
  <si>
    <t>Filip Szaflarski</t>
  </si>
  <si>
    <t>Mateusz Dudzik</t>
  </si>
  <si>
    <t>Aleksander Krukowski</t>
  </si>
  <si>
    <t>Adrian Rutkowski</t>
  </si>
  <si>
    <t>Dawid Domino</t>
  </si>
  <si>
    <t>Filip Krzysztofiak</t>
  </si>
  <si>
    <t>Nikodem Jankowiak</t>
  </si>
  <si>
    <t>Jan Piwowarski</t>
  </si>
  <si>
    <t>Artur Kocoń</t>
  </si>
  <si>
    <t>Piotr Juszko</t>
  </si>
  <si>
    <t>Tymoteusz Wucki</t>
  </si>
  <si>
    <t>Mikołaj Joachimiak</t>
  </si>
  <si>
    <t>24-31</t>
  </si>
  <si>
    <t>Fabian Adamski</t>
  </si>
  <si>
    <t>Emilian Przeniosło</t>
  </si>
  <si>
    <t>Mikołaj Graba</t>
  </si>
  <si>
    <t>Dawid Bonczuk</t>
  </si>
  <si>
    <t>Wiktor Kuś</t>
  </si>
  <si>
    <t>Patryk Markiewicz</t>
  </si>
  <si>
    <t>Alan Zimoch</t>
  </si>
  <si>
    <t>Patryk Krzyśków</t>
  </si>
  <si>
    <t>Mikołaj Grendas</t>
  </si>
  <si>
    <t>Jakub Wierzbicki</t>
  </si>
  <si>
    <t>Franciszek Kotowski</t>
  </si>
  <si>
    <t>Adam Tubis</t>
  </si>
  <si>
    <t>Jakub Gębka</t>
  </si>
  <si>
    <t>Ksawery Sołtysiak</t>
  </si>
  <si>
    <t>7-8</t>
  </si>
  <si>
    <t>Cyprian Janiuk</t>
  </si>
  <si>
    <t>Piotr Zabielski</t>
  </si>
  <si>
    <t>Nikodem Małuszek</t>
  </si>
  <si>
    <t>Filip Bartkowski</t>
  </si>
  <si>
    <t>Filip Nowaczyk</t>
  </si>
  <si>
    <t>Gabriel Balonis</t>
  </si>
  <si>
    <t>Antoni Piasecki</t>
  </si>
  <si>
    <t>14-16</t>
  </si>
  <si>
    <t>Konrad Smaczyński</t>
  </si>
  <si>
    <t>Szymon Witenberg</t>
  </si>
  <si>
    <t>Zapasy kobiet</t>
  </si>
  <si>
    <t>Lp</t>
  </si>
  <si>
    <t xml:space="preserve">OZZ </t>
  </si>
  <si>
    <t>Zawodników</t>
  </si>
  <si>
    <t>Os. towarz.</t>
  </si>
  <si>
    <t>SUMA</t>
  </si>
  <si>
    <t>Styl wolny</t>
  </si>
  <si>
    <t>Styl klasyczny</t>
  </si>
  <si>
    <t>Stan na:</t>
  </si>
  <si>
    <t xml:space="preserve">    6. Jeżeli zawodnik uzyska kwalifikację w dwóch kategoriach wagowych, to awans uzyskuje z kategorii, w której brał udział w drugich zawodach eliminacyjnych – MMP, a z rankingu z pierwszego turnieju zawodnik jest usuwany.
    7. W przypadku sklasyfikowania w rankingu, po zakończeniu dwóch turniejów eliminacyjnych, zawodników ex-aequo na miejscach dających bezpośredni awans do zawodów finałów w danej kategorii wagowej, to o bezpośrednim awansie do zawodów finałowych zadecyduje wyższa lokata zajęta przez zawodnika w turniejach eliminacyjnych. W przypadku zajęcia tych samych lokat w obydwu turniejach eliminacyjnych, o awansie zadecydują kolejno następujące kryteria:
        7.1. zwycięzca bezpośredniego pojedynku między zawodnikami, a w przypadku stoczenia dwóch walk bilans punktów klasyfikacyjnych
        7.2. zajęcie wyższego miejsca w Pucharze Polski w którym startowało więcej zawodników w danej kategorii wagowej 
        7.3. niższy nr startowy w drugim turnieju (niższy nr w krzyżówce)
        7.4. niższy nr startowy w pierwszym turnieju
    8. W finałach OOM-MPJm zawodnik ma prawo startu tylko w kat. wag. w której uzyskał awans na podstawie punktów rankingowych.
    9. Komisja Sportowa PZZ bezpośrednio po zakończeniu kwalifikacji, ogłasza listę rankingową dla każdej kategorii wagowej.
    10. Zgłoszenia wstępne do OOM należy przesłać na 14 dni przed datą konferencji technicznej. Na 7 dni przed pierwszą konferencją techniczną zawodów OOM komisja sportowa opublikuje wstępną listę startową.
    11. W przypadku niezgłoszenia liczby zawodników zgodnej z limitem w danej kategorii wagowej, do finałów OOM, awansuje w pierwszej kolejności zawodnik z rankingu tej kategorii, z województwa, które miało prawo zgłosić zawodnika, a następnie, gdy w tej kategorii województwo nie ma zawodnika do finałów awansuje kolejny zawodnik z rankingu tej kategorii.</t>
  </si>
  <si>
    <t>Wyciąg z Regulaminu imprez na 2026 r. - załącznik nr 4</t>
  </si>
  <si>
    <t>Ostatnia aktualizacja:</t>
  </si>
  <si>
    <t>Wszelkie uwagi prosimy kierować na adres:</t>
  </si>
  <si>
    <t>uwagi@zawody.eu</t>
  </si>
  <si>
    <t>CENTRUM SPORTÓW WALKI, Wołów</t>
  </si>
  <si>
    <t>GKS START, Długołęka</t>
  </si>
  <si>
    <t>GKS SUPLES, Długołęka</t>
  </si>
  <si>
    <t>LUKS przy OSP i SP nr 3, Kudowa Zdrój</t>
  </si>
  <si>
    <t>OZZ Dolnośląskie, Dolnośląskie</t>
  </si>
  <si>
    <t>Stowarzyszenie Sportowe ARES, Wałbrzych</t>
  </si>
  <si>
    <t>TIGER WRESTLING TEAM, Godzieszowa</t>
  </si>
  <si>
    <t>UKS TYGRYSY Smolec, Smolec</t>
  </si>
  <si>
    <t>ULKS BURSZTYN, Lewin Kłodzki</t>
  </si>
  <si>
    <t>ULKS Matador, Prochowice</t>
  </si>
  <si>
    <t>ULKS SOWA, Bielawa</t>
  </si>
  <si>
    <t>Wielosekcyjny Klub Sportowy MOSiR, Syców</t>
  </si>
  <si>
    <t>WROXGYM, Wrocław</t>
  </si>
  <si>
    <t>LOTTO ZAPASY, Bydgoszcz</t>
  </si>
  <si>
    <t>Stowarzyszenie Szkoła Walki GOLDEN DRAGON, Bydgoszcz</t>
  </si>
  <si>
    <t>TORUŃSKA AKADEMIA SPORTÓW WALKI, Toruń</t>
  </si>
  <si>
    <t>UKS, Sicienko</t>
  </si>
  <si>
    <t>XYZ FIGHT ACADEMY Bydgoszcz, Koronowo</t>
  </si>
  <si>
    <t>Ludowy Uczniowski Klub Sportowy Pogoń w Czartowczyku, Czartowczyk</t>
  </si>
  <si>
    <t>ŁKS ORLĘTA, Łuków</t>
  </si>
  <si>
    <t>Miejski Klub Sportowy Pogoń Tyszowce, Tyszowce</t>
  </si>
  <si>
    <t>OZZ Lubelskie, Lubelskie</t>
  </si>
  <si>
    <t>UKS DRAGON, Siedliszcze</t>
  </si>
  <si>
    <t>UKS M&amp;J TUR ZAPASY, Milejów</t>
  </si>
  <si>
    <t>UKS SMS Zamość, Zamość</t>
  </si>
  <si>
    <t>UKS TERMINATOR, Wysokie</t>
  </si>
  <si>
    <t>UKS Zalesie, Zalesie</t>
  </si>
  <si>
    <t>KS PRETORIAN, Gorzów Wielkopolski</t>
  </si>
  <si>
    <t>MGLKS ORLĘTA, Trzciel</t>
  </si>
  <si>
    <t>OZZ Lubuskie, Lubuskie</t>
  </si>
  <si>
    <t>SKF OLIMP, Kostrzyn Nad Odrą</t>
  </si>
  <si>
    <t>Sporty Walki Gorzów, Gorzów Wielkopolski</t>
  </si>
  <si>
    <t>Stowarzyszenie Sztuk Walki Brazylijskiego Jiu Jitsu HORDA, Sulechów</t>
  </si>
  <si>
    <t>Akademia GKS Bełchatów, Bełchatów</t>
  </si>
  <si>
    <t>Akademia Sportów Walki NELSON, Pabianice</t>
  </si>
  <si>
    <t>AKS MADEJ WRESTLING, Piotrków Tryb.</t>
  </si>
  <si>
    <t>Berserker's Team, Łódź</t>
  </si>
  <si>
    <t>FKSW Złota Łódka, Krzywiec</t>
  </si>
  <si>
    <t>Fundacja Wrestling For Fun, Pabianice</t>
  </si>
  <si>
    <t>Klub Sportowy Octopus, Łódź</t>
  </si>
  <si>
    <t>KS ADAMUSIK TEAM, Łódź</t>
  </si>
  <si>
    <t>SOLiOC, Piotrków Trybunalski</t>
  </si>
  <si>
    <t>Stowarzyszenie ACADEMIA GORILA, Tomaszów Mazowiecki</t>
  </si>
  <si>
    <t>Top Fit Center, Piotrków Trybunalski</t>
  </si>
  <si>
    <t>UKS ORZEŁ, Dobryszyce</t>
  </si>
  <si>
    <t>UKS ZAPAŚNIK, Radomsko</t>
  </si>
  <si>
    <t>Gorlicki Zapaśniczy Klub Sportowy, Gorlice</t>
  </si>
  <si>
    <t>KS DRACULINO, Oświęcim</t>
  </si>
  <si>
    <t>OZZ Małopolskie, Małopolskie</t>
  </si>
  <si>
    <t>STOWARZYSZENIE GRAPPLING KRAKÓW, Kraków</t>
  </si>
  <si>
    <t>ACADEMIA GORILA SP. Z O.O., Warszawa</t>
  </si>
  <si>
    <t>AKADEMIA YUSUPA ABDUSALAMOVA, Warszawa</t>
  </si>
  <si>
    <t>DRAGON'S DEN FIGHT CLUB, Warszawa</t>
  </si>
  <si>
    <t>Flow Fighters, Warszawa</t>
  </si>
  <si>
    <t>Kabat Academy, Wołomin</t>
  </si>
  <si>
    <t>Klub Polskich Weteranów Zapasów, Warszawa</t>
  </si>
  <si>
    <t>KLUB SPORTOWY MŁODZIEŻY i DZIECI SMiD, Rogów</t>
  </si>
  <si>
    <t>KLUB SPORTOWY NASTULA CLUB, Warszawa</t>
  </si>
  <si>
    <t>KS Cross Fight, Radom</t>
  </si>
  <si>
    <t>KS KUŹNIA, Warszawa</t>
  </si>
  <si>
    <t>LEGIA FIGHT CLUB, Warszawa</t>
  </si>
  <si>
    <t>OZZ Mazowieckie, Mazowieckie</t>
  </si>
  <si>
    <t>RADOMSKI KLUB TKD, Radom</t>
  </si>
  <si>
    <t>Siedlecki Klub Sportowy GLADIATOR, Siedlce</t>
  </si>
  <si>
    <t>Towarzystwo Sportów Walki MARGA, Radom</t>
  </si>
  <si>
    <t>UKS ATHLOS, Marki</t>
  </si>
  <si>
    <t>UKS BUDO, Grodzisk Mazowiecki</t>
  </si>
  <si>
    <t>UKS Dziki z Siekierek, Warszawa</t>
  </si>
  <si>
    <t>UKS MAŁY WOJOWNIK, Warszawa</t>
  </si>
  <si>
    <t>UKS MILENIUM, Legionowo</t>
  </si>
  <si>
    <t>UKS SUPLES, Pruszków</t>
  </si>
  <si>
    <t>UKS ZAKRĘT, Warszawa Zakręt</t>
  </si>
  <si>
    <t>UKS ZIUKI, Sulejówek</t>
  </si>
  <si>
    <t>Warszawskie Centrum Atletyki, Warszawa</t>
  </si>
  <si>
    <t>Wesling Top Team, Piaseczno</t>
  </si>
  <si>
    <t>KSC Ignis Olimpic, Opole</t>
  </si>
  <si>
    <t>Ludowy Uczniowski Klub Sportowy ORŁY, Namysłów</t>
  </si>
  <si>
    <t>OZZ Opolskie, Opole</t>
  </si>
  <si>
    <t>OZZ Podkarpackie, Podkarpackie</t>
  </si>
  <si>
    <t>STAL, Rzeszów</t>
  </si>
  <si>
    <t>Białostockie Stowarzyszenie Mieszanych Sportów Walki, Białystok</t>
  </si>
  <si>
    <t>FUNDACJA ROD WELA, Białystok</t>
  </si>
  <si>
    <t>LUKS KSIĘŻYNO, Księżyno</t>
  </si>
  <si>
    <t>MMA VALE TUDO, Białystok</t>
  </si>
  <si>
    <t>OZZ Podlaskie, Podlaskie</t>
  </si>
  <si>
    <t>STOWARZYSZENIE SPORTÓW WALKI FIGHT CLUB, Łomża</t>
  </si>
  <si>
    <t>UKS BERSERKERS TEAM, Suwałki</t>
  </si>
  <si>
    <t>Akademia Młodego Sportowca WRESTLING MORENA, Żukowo</t>
  </si>
  <si>
    <t>KS ACHILLES, Kolbudy</t>
  </si>
  <si>
    <t>KS KAMIENICA, Kamienica Królewska</t>
  </si>
  <si>
    <t>KS MMA MATALEO, Słupsk</t>
  </si>
  <si>
    <t>KS SERPENTES, Słupsk</t>
  </si>
  <si>
    <t>KS ZAPAŚNIK, Słupsk</t>
  </si>
  <si>
    <t>KS ZŁOMIARZ TEAM, Gdańsk</t>
  </si>
  <si>
    <t>OZZ Pomorskie, Pomorskie</t>
  </si>
  <si>
    <t>Piranha Gdynia Grappling Team, Gdynia</t>
  </si>
  <si>
    <t>Słupska Szkoła Sportów Walki MMA CZARNI, Słupsk</t>
  </si>
  <si>
    <t>UKS AJAS przy S.P.16, Gdańsk</t>
  </si>
  <si>
    <t>UKS GRYF, Kartuzy</t>
  </si>
  <si>
    <t>UKS OLIMPIK, Lubichowo</t>
  </si>
  <si>
    <t>ZKS GRANICA, Gdańsk</t>
  </si>
  <si>
    <t>Animmals, Zawiercie</t>
  </si>
  <si>
    <t>Dziecięca Fundacja Sportowa ZAPASY ŻYWIEC, Jeleśnia</t>
  </si>
  <si>
    <t>GujaKan Jaworzno, Jaworzno</t>
  </si>
  <si>
    <t>Klub Sportowy Nelson Club, Ruda Śląska</t>
  </si>
  <si>
    <t>Klub Sportowy OLIMPUS, Dąbrowa Górnicza</t>
  </si>
  <si>
    <t>KS FIGHT CLUB BYTOM, Bytom</t>
  </si>
  <si>
    <t>KS KODOKAN, Gliwice</t>
  </si>
  <si>
    <t>KS Sparta Jaworzno, Jaworzno</t>
  </si>
  <si>
    <t>Octagon Team, Wodzisław Śląski</t>
  </si>
  <si>
    <t>OZZ Śląskie, Śląskie</t>
  </si>
  <si>
    <t>Polska Federacja Tradycyjnych Sztuk Walki, Bielsko Biała</t>
  </si>
  <si>
    <t>Rio Grappling Club Dąbrowa Górnicza, Dąbrowa Górnicza</t>
  </si>
  <si>
    <t>SAS IMPACT, Bielsko Biała</t>
  </si>
  <si>
    <t>STOWARZYSZENIE BJJ FACTORY, Gliwice</t>
  </si>
  <si>
    <t>Stowarzyszenie Gracie Barra SPARTAN TEAM, Chorzów</t>
  </si>
  <si>
    <t>VIKING, Dąbrowa Górnicza</t>
  </si>
  <si>
    <t>ZKS MILON, Ruda Śląska</t>
  </si>
  <si>
    <t>ZKS TYTAN 92, Katowice</t>
  </si>
  <si>
    <t>ZUKS GKS, Katowice</t>
  </si>
  <si>
    <t>ZUKS SIŁA, Mysłowice</t>
  </si>
  <si>
    <t>Stowarzyszenie Sportowe Klincz, Kielce</t>
  </si>
  <si>
    <t>Stowarzyszenie Sportowe MKS FIGHT, Kielce</t>
  </si>
  <si>
    <t>GLKS ORZEŁ, Karolewo</t>
  </si>
  <si>
    <t>KS OLIMPIA ZAPASY, Elbląg</t>
  </si>
  <si>
    <t>LUKS ISKRA, Drogosze</t>
  </si>
  <si>
    <t>LUKS MARCINKOWO, Marcinkowo</t>
  </si>
  <si>
    <t>OZZ Warmińsko-Mazurskie, Warmińsko-Mazurskie</t>
  </si>
  <si>
    <t>UKS OLIMP, Kętrzyn</t>
  </si>
  <si>
    <t>Ultra, Braniewo</t>
  </si>
  <si>
    <t>ANKOS S. C., Luboń</t>
  </si>
  <si>
    <t>Fundacja Shooters, Konin</t>
  </si>
  <si>
    <t>KLUB SPORTOWY COPACABANA, Konin</t>
  </si>
  <si>
    <t>Klub Sportów i Sztuk Walki ALLIANCE, Poznań</t>
  </si>
  <si>
    <t>KS Suples, Kobylin</t>
  </si>
  <si>
    <t>OZZ Wielkopolskie, Wielkopolskie</t>
  </si>
  <si>
    <t>Samuraj Gold Team, Piła</t>
  </si>
  <si>
    <t>Stowarzyszenie Akademia Zapasów, Nowy Tomyśl</t>
  </si>
  <si>
    <t>TA Rozum, Krotoszyn</t>
  </si>
  <si>
    <t>UKS JASTRZĄB, Nowy Tomyśl</t>
  </si>
  <si>
    <t>Gracie Barra, Kołobrzeg</t>
  </si>
  <si>
    <t>Hulk Team, Police</t>
  </si>
  <si>
    <t>LUKS Berserker's Team, Świnoujście</t>
  </si>
  <si>
    <t>Stowarzyszenie ASI BIELIK, Międzyzdroje</t>
  </si>
  <si>
    <t>Stowarzyszenie Energy Gold Team, Kamień Pomorski</t>
  </si>
  <si>
    <t>Stowarzyszenie Energy Gold Team, Police</t>
  </si>
  <si>
    <t>Stowarzyszenie Sportów Walki BERSERKER'S TEAM, Nowogard</t>
  </si>
  <si>
    <t>UKS Kliasen Team, Gryfino</t>
  </si>
  <si>
    <t>Valiant Jiu Jitsu Kings, Stargard</t>
  </si>
  <si>
    <t>WIKING - WOLIN, Wolin</t>
  </si>
  <si>
    <t>1</t>
  </si>
  <si>
    <t>Sebastian Koch</t>
  </si>
  <si>
    <t>3</t>
  </si>
  <si>
    <t>2</t>
  </si>
  <si>
    <t>Oliwier Kaproń</t>
  </si>
  <si>
    <t>Adam Dudziewicz</t>
  </si>
  <si>
    <t>5</t>
  </si>
  <si>
    <t>4</t>
  </si>
  <si>
    <t>Bartosz Ojowski</t>
  </si>
  <si>
    <t>Piotr Paciejewski</t>
  </si>
  <si>
    <t>6</t>
  </si>
  <si>
    <t>Mateusz Broniarczyk</t>
  </si>
  <si>
    <t>7</t>
  </si>
  <si>
    <t>8</t>
  </si>
  <si>
    <t>Aleksander Jagusiak</t>
  </si>
  <si>
    <t>9</t>
  </si>
  <si>
    <t>Mateusz Stępień</t>
  </si>
  <si>
    <t>10</t>
  </si>
  <si>
    <t>Jan Rosiak</t>
  </si>
  <si>
    <t>11</t>
  </si>
  <si>
    <t>Igor Masiarek</t>
  </si>
  <si>
    <t>12</t>
  </si>
  <si>
    <t>13</t>
  </si>
  <si>
    <t>Paweł Kraczkowski</t>
  </si>
  <si>
    <t>Mateusz Komorowski</t>
  </si>
  <si>
    <t>Kamil Kierejewski</t>
  </si>
  <si>
    <t>Radosław Pudzianowski</t>
  </si>
  <si>
    <t>Filip Cholewa</t>
  </si>
  <si>
    <t>Jakub Szreder</t>
  </si>
  <si>
    <t>Oliwier Leonarczyk</t>
  </si>
  <si>
    <t>Filip Gonera</t>
  </si>
  <si>
    <t>Kornel Hinz</t>
  </si>
  <si>
    <t>Bartosz Lewandowski</t>
  </si>
  <si>
    <t>Antoni Petrończak</t>
  </si>
  <si>
    <t>Dawid Wańdoch</t>
  </si>
  <si>
    <t>Szymon Młynarczyk</t>
  </si>
  <si>
    <t>Oliwier Białasik</t>
  </si>
  <si>
    <t>Bartosz Stanek</t>
  </si>
  <si>
    <t>Aleksy Bartosik</t>
  </si>
  <si>
    <t>Kacper Stępka</t>
  </si>
  <si>
    <t>Florian Gąsiorowski</t>
  </si>
  <si>
    <t>Wojciech Jagieło</t>
  </si>
  <si>
    <t>Patryk Zaleski</t>
  </si>
  <si>
    <t>PKT 7</t>
  </si>
  <si>
    <t>Stanisław Jędruszak</t>
  </si>
  <si>
    <t>Jakub Kocan</t>
  </si>
  <si>
    <t>16-18</t>
  </si>
  <si>
    <t>14</t>
  </si>
  <si>
    <t>15</t>
  </si>
  <si>
    <t>Jakub Szmidt</t>
  </si>
  <si>
    <t>16</t>
  </si>
  <si>
    <t>Sebastian Tkaczyk</t>
  </si>
  <si>
    <t>17</t>
  </si>
  <si>
    <t>Jakub Jagiełło</t>
  </si>
  <si>
    <t>18</t>
  </si>
  <si>
    <t>Filip Tylus</t>
  </si>
  <si>
    <t>19</t>
  </si>
  <si>
    <t>Szymon Modzelewski</t>
  </si>
  <si>
    <t>20</t>
  </si>
  <si>
    <t>Szymon Kazimierczak</t>
  </si>
  <si>
    <t>Jan Chojak</t>
  </si>
  <si>
    <t>Dawid Konkel</t>
  </si>
  <si>
    <t>Przemysław Gwiazda-Rzepecki</t>
  </si>
  <si>
    <t>Jakub Skrzypczak</t>
  </si>
  <si>
    <t>Krystian Młynarski</t>
  </si>
  <si>
    <t>Mateusz Marek</t>
  </si>
  <si>
    <t>Maks Ostrowski</t>
  </si>
  <si>
    <t>Maksym Bartosik</t>
  </si>
  <si>
    <t>Fryderyk Niemczura</t>
  </si>
  <si>
    <t>Olaf Proksa</t>
  </si>
  <si>
    <t>Edward Szulc</t>
  </si>
  <si>
    <t>40-44</t>
  </si>
  <si>
    <t>Hubert Lutowski</t>
  </si>
  <si>
    <t>34</t>
  </si>
  <si>
    <t>Kacper Szmidt</t>
  </si>
  <si>
    <t>Brajan Włodarczyk</t>
  </si>
  <si>
    <t>Aleksander Ranachowski</t>
  </si>
  <si>
    <t>21</t>
  </si>
  <si>
    <t>22</t>
  </si>
  <si>
    <t>Hubert Maćkowski</t>
  </si>
  <si>
    <t>21-23</t>
  </si>
  <si>
    <t>23</t>
  </si>
  <si>
    <t>Aleksy Hryszczenko</t>
  </si>
  <si>
    <t>Tomasz Labuda</t>
  </si>
  <si>
    <t>25</t>
  </si>
  <si>
    <t>Ksawery Empel</t>
  </si>
  <si>
    <t>26</t>
  </si>
  <si>
    <t>Idris Baydarbaev</t>
  </si>
  <si>
    <t>27</t>
  </si>
  <si>
    <t>Patryk Maślanka</t>
  </si>
  <si>
    <t>28</t>
  </si>
  <si>
    <t>Antoni Koćwin</t>
  </si>
  <si>
    <t>Szymon Zając</t>
  </si>
  <si>
    <t>Maciej Grynia</t>
  </si>
  <si>
    <t>Emil Bańcerowski</t>
  </si>
  <si>
    <t>Mateusz Pokojski</t>
  </si>
  <si>
    <t>Stanisław Żółtowski</t>
  </si>
  <si>
    <t>Olaf Nowicki</t>
  </si>
  <si>
    <t>Piotr Beczek</t>
  </si>
  <si>
    <t>45</t>
  </si>
  <si>
    <t>Oskar Krzysztowski</t>
  </si>
  <si>
    <t>Piotr Chojak</t>
  </si>
  <si>
    <t>Natan Kitel</t>
  </si>
  <si>
    <t>Antoni Pankowski</t>
  </si>
  <si>
    <t>Antoni Pacholski</t>
  </si>
  <si>
    <t>24-25</t>
  </si>
  <si>
    <t>Adam Rogula</t>
  </si>
  <si>
    <t>Edgar Pizon</t>
  </si>
  <si>
    <t>Olaf Bzdak</t>
  </si>
  <si>
    <t>37-39</t>
  </si>
  <si>
    <t>Piotr Maślak</t>
  </si>
  <si>
    <t>Alan Marcinkiewicz</t>
  </si>
  <si>
    <t>31</t>
  </si>
  <si>
    <t>Adam Moniewski</t>
  </si>
  <si>
    <t>Andrzej Czyżewski</t>
  </si>
  <si>
    <t>Alan Purgał</t>
  </si>
  <si>
    <t>Ignacy Czajkowski</t>
  </si>
  <si>
    <t>29</t>
  </si>
  <si>
    <t>Tomasz Mąka</t>
  </si>
  <si>
    <t>36-39</t>
  </si>
  <si>
    <t>30</t>
  </si>
  <si>
    <t>Antoni Fiodorowicz</t>
  </si>
  <si>
    <t>Mateusz Poroszewski</t>
  </si>
  <si>
    <t>32</t>
  </si>
  <si>
    <t>Adam Bouzaabia</t>
  </si>
  <si>
    <t>33</t>
  </si>
  <si>
    <t>Adam Gałus</t>
  </si>
  <si>
    <t>35</t>
  </si>
  <si>
    <t>Wojciech Wangin</t>
  </si>
  <si>
    <t>36</t>
  </si>
  <si>
    <t>Kacper Rachota</t>
  </si>
  <si>
    <t>37</t>
  </si>
  <si>
    <t>38</t>
  </si>
  <si>
    <t>39</t>
  </si>
  <si>
    <t>Dominik Stenzel</t>
  </si>
  <si>
    <t>Wiktor Kufel</t>
  </si>
  <si>
    <t>Kuba Byś</t>
  </si>
  <si>
    <t>Kacper Rurek</t>
  </si>
  <si>
    <t>Franciszek Lis</t>
  </si>
  <si>
    <t>Jan Zelisko</t>
  </si>
  <si>
    <t>Wojciech Komar</t>
  </si>
  <si>
    <t>Wiktor Piotrowicz</t>
  </si>
  <si>
    <t>Filip Doroziński</t>
  </si>
  <si>
    <t>Jakub Staniecki</t>
  </si>
  <si>
    <t>Antoni Gorczyński</t>
  </si>
  <si>
    <t>Adrian Oleszko</t>
  </si>
  <si>
    <t>Borys Żerański</t>
  </si>
  <si>
    <t>Oskar Jedut</t>
  </si>
  <si>
    <t>Franciszek Kleczewski</t>
  </si>
  <si>
    <t>Julian Kowzan</t>
  </si>
  <si>
    <t>Stanisław Pypeć</t>
  </si>
  <si>
    <t>Piotr Zajc</t>
  </si>
  <si>
    <t>Igor Wasilak</t>
  </si>
  <si>
    <t>Nikolas Wicher</t>
  </si>
  <si>
    <t>Mateusz Stroiński</t>
  </si>
  <si>
    <t>Magamedamin Magamadow</t>
  </si>
  <si>
    <t>Korneliusz Żynda</t>
  </si>
  <si>
    <t>Dawid Wiktorczyk</t>
  </si>
  <si>
    <t>Szymon Torkowski</t>
  </si>
  <si>
    <t>Fabian Majchrzak</t>
  </si>
  <si>
    <t>Bartosh Rajca</t>
  </si>
  <si>
    <t>26-30</t>
  </si>
  <si>
    <t>Karol Nowaczewski</t>
  </si>
  <si>
    <t>Wiktor Zelisko</t>
  </si>
  <si>
    <t>Aleksander Buda</t>
  </si>
  <si>
    <t>Piotr Janowski</t>
  </si>
  <si>
    <t>Oskar Winiarski</t>
  </si>
  <si>
    <t>Oliwier Krzysztowski</t>
  </si>
  <si>
    <t>Michał Górzyński</t>
  </si>
  <si>
    <t>Nikodem Żołudziewicz</t>
  </si>
  <si>
    <t>Filip Żelazko</t>
  </si>
  <si>
    <t>Jan Iwaszkiewicz</t>
  </si>
  <si>
    <t>Artur Jankowski</t>
  </si>
  <si>
    <t>Kazimierz Gurazda</t>
  </si>
  <si>
    <t>Mikołaj Głowiak</t>
  </si>
  <si>
    <t>Wiktor Zdziech</t>
  </si>
  <si>
    <t>Tomasz Wołoch</t>
  </si>
  <si>
    <t>Leszek Tretter</t>
  </si>
  <si>
    <t>Adrian Rząd</t>
  </si>
  <si>
    <t>Bruno Michalski</t>
  </si>
  <si>
    <t>Jakub Anioł</t>
  </si>
  <si>
    <t>Gracjan Gawęcki</t>
  </si>
  <si>
    <t>Julian Iwaszko</t>
  </si>
  <si>
    <t>Alan Szygulski</t>
  </si>
  <si>
    <t>Dawid Gontarski</t>
  </si>
  <si>
    <t>Wiktor Kłos</t>
  </si>
  <si>
    <t>Kamil Kostorz</t>
  </si>
  <si>
    <t>Szymon Wojda</t>
  </si>
  <si>
    <t>Wojciech Grynia</t>
  </si>
  <si>
    <t>Jakub Wojtyła</t>
  </si>
  <si>
    <t>Antoni Synak</t>
  </si>
  <si>
    <t>Aleksander Ryś</t>
  </si>
  <si>
    <t>Dominik Kopeć</t>
  </si>
  <si>
    <t>Jakub Jarmułowicz</t>
  </si>
  <si>
    <t>Franciszek Piwowarski</t>
  </si>
  <si>
    <t>Szymon Płonowski</t>
  </si>
  <si>
    <t>Norbert Szymanek</t>
  </si>
  <si>
    <t>Maciej Sawicki</t>
  </si>
  <si>
    <t>Maksymilian Szeliga</t>
  </si>
  <si>
    <t>Wiktor Kotlicki</t>
  </si>
  <si>
    <t>Michał Prykhodzka</t>
  </si>
  <si>
    <t>Michał Chodarcewicz</t>
  </si>
  <si>
    <t>Bartosz Danielski</t>
  </si>
  <si>
    <t>Szymon Kowalski</t>
  </si>
  <si>
    <t>Sebastian Felski</t>
  </si>
  <si>
    <t>Tytus Kwaśny</t>
  </si>
  <si>
    <t>Maurycy Sarek</t>
  </si>
  <si>
    <t>Krystian Wiśniowski</t>
  </si>
  <si>
    <t>Dawid Januszewski</t>
  </si>
  <si>
    <t>Nikodem Kłos</t>
  </si>
  <si>
    <t>Igor Gutowski</t>
  </si>
  <si>
    <t>Jakub Morkisz</t>
  </si>
  <si>
    <t>Paweł Celej</t>
  </si>
  <si>
    <t>Rafał Cybula</t>
  </si>
  <si>
    <t>Szymon Treder</t>
  </si>
  <si>
    <t>Olgierd Nowicki</t>
  </si>
  <si>
    <t>Krzysztof Lubera</t>
  </si>
  <si>
    <t>Iwo Lipiński</t>
  </si>
  <si>
    <t>Kacper Serafin</t>
  </si>
  <si>
    <t>Piotrek Witkowski</t>
  </si>
  <si>
    <t>Grzegorz Mital</t>
  </si>
  <si>
    <t>22-24</t>
  </si>
  <si>
    <t>Seweryn Mielewczyk</t>
  </si>
  <si>
    <t>Gabriel Karolczuk</t>
  </si>
  <si>
    <t>Albert Gładyś</t>
  </si>
  <si>
    <t>Bartosz Rutkowski</t>
  </si>
  <si>
    <t>Jan Ławrowski</t>
  </si>
  <si>
    <t>Andrzej Barabas</t>
  </si>
  <si>
    <t>Mateusz Polakowski</t>
  </si>
  <si>
    <t>Dawid Hofman</t>
  </si>
  <si>
    <t>Jakub Fojtik</t>
  </si>
  <si>
    <t>Bartłomiej Bałut</t>
  </si>
  <si>
    <t>Adrian Kukliński</t>
  </si>
  <si>
    <t>Olgierd Kowalewski</t>
  </si>
  <si>
    <t>Dominik Drzewiecki</t>
  </si>
  <si>
    <t>27-29</t>
  </si>
  <si>
    <t>32-35</t>
  </si>
  <si>
    <t>Piotr Zatyka</t>
  </si>
  <si>
    <t>Jakub Andrychowski</t>
  </si>
  <si>
    <t>IGOR Makarski</t>
  </si>
  <si>
    <t>29-31</t>
  </si>
  <si>
    <t>Aleksander Jarocewicz</t>
  </si>
  <si>
    <t>Antoni Kacprzak</t>
  </si>
  <si>
    <t>Igor Fijołek</t>
  </si>
  <si>
    <t>33-36</t>
  </si>
  <si>
    <t>Paweł Saworski</t>
  </si>
  <si>
    <t>Piotr Rodak</t>
  </si>
  <si>
    <t>Wojciech Krzesiński</t>
  </si>
  <si>
    <t>Igor Sałuda</t>
  </si>
  <si>
    <t>Oskar Dąbrowski</t>
  </si>
  <si>
    <t>Piotr Kapusta</t>
  </si>
  <si>
    <t>Tomasz Mital</t>
  </si>
  <si>
    <t>Wojciech Targowski</t>
  </si>
  <si>
    <t>Dobrowit Skomski</t>
  </si>
  <si>
    <t>Marcin Jurczak</t>
  </si>
  <si>
    <t>Miłosz Trzeciak</t>
  </si>
  <si>
    <t>Witold Gdaniec</t>
  </si>
  <si>
    <t>Adam Drzewiecki-Wilusz</t>
  </si>
  <si>
    <t>Igor Machura</t>
  </si>
  <si>
    <t>Marcel Trochonowicz</t>
  </si>
  <si>
    <t>Antoni Grad</t>
  </si>
  <si>
    <t>Aleksander Mazur</t>
  </si>
  <si>
    <t>Adam Wójcikowski</t>
  </si>
  <si>
    <t>Filip Klejny</t>
  </si>
  <si>
    <t>Filip Rubczyński</t>
  </si>
  <si>
    <t>Michał Konwa</t>
  </si>
  <si>
    <t>Jurek Kornasiewicz</t>
  </si>
  <si>
    <t>Adrian Osiczak</t>
  </si>
  <si>
    <t>Korneliusz Burdziński</t>
  </si>
  <si>
    <t>Alan Stocki</t>
  </si>
  <si>
    <t>Oliwier Flis</t>
  </si>
  <si>
    <t>Jan Szot</t>
  </si>
  <si>
    <t>Ksawery Mięsak</t>
  </si>
  <si>
    <t>Alan Pachocki</t>
  </si>
  <si>
    <t>Wiktor Mikołajczyk</t>
  </si>
  <si>
    <t>Mateusz Kwiatkowski</t>
  </si>
  <si>
    <t>Hubert Ładziński</t>
  </si>
  <si>
    <t>Adam Pietruszka</t>
  </si>
  <si>
    <t>Oskar Piechota</t>
  </si>
  <si>
    <t>Lucjan Popecki</t>
  </si>
  <si>
    <t>Mateusz Tomelka</t>
  </si>
  <si>
    <t>Przemysław Król</t>
  </si>
  <si>
    <t>Kacper Lisowski</t>
  </si>
  <si>
    <t>Emil Zawadzki</t>
  </si>
  <si>
    <t>Wiktor Szluker</t>
  </si>
  <si>
    <t>Wojciech Furdal</t>
  </si>
  <si>
    <t>Jakub Molenda</t>
  </si>
  <si>
    <t>UKS TYGRYSY Smolec, Kąty Wrocławskie</t>
  </si>
  <si>
    <t>5-7</t>
  </si>
  <si>
    <t>4-5</t>
  </si>
  <si>
    <t>22-34</t>
  </si>
  <si>
    <t>24-28</t>
  </si>
  <si>
    <t>7-9</t>
  </si>
  <si>
    <t>23-25</t>
  </si>
  <si>
    <t>38-53</t>
  </si>
  <si>
    <t>11-14</t>
  </si>
  <si>
    <t>36-40</t>
  </si>
  <si>
    <t>10-12</t>
  </si>
  <si>
    <t>40-45</t>
  </si>
  <si>
    <t>30-43</t>
  </si>
  <si>
    <t>12-14</t>
  </si>
  <si>
    <t>Pkt. 7.2</t>
  </si>
  <si>
    <t>24-34</t>
  </si>
  <si>
    <t>12-17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</si>
</sst>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charset val="238"/>
    </font>
    <font>
      <b/>
      <sz val="10"/>
      <name val="Arial"/>
      <family val="2"/>
      <charset val="238"/>
    </font>
    <font>
      <sz val="11"/>
      <color theme="1"/>
      <name val="Calibri"/>
    </font>
    <font>
      <sz val="10"/>
      <name val="Calibri"/>
      <family val="2"/>
      <charset val="1"/>
    </font>
    <font>
      <sz val="10"/>
      <name val="Aptos"/>
      <family val="2"/>
      <charset val="238"/>
    </font>
    <font>
      <b/>
      <sz val="10"/>
      <name val="Calibri"/>
      <family val="2"/>
      <charset val="1"/>
    </font>
    <font>
      <sz val="10"/>
      <name val="Arial"/>
      <family val="2"/>
      <charset val="238"/>
    </font>
    <font>
      <u/>
      <sz val="10"/>
      <color theme="10"/>
      <name val="Arial"/>
      <family val="2"/>
      <charset val="238"/>
    </font>
  </fonts>
  <fills count="2">
    <fill>
      <patternFill patternType="none"/>
    </fill>
    <fill>
      <patternFill patternType="gray125"/>
    </fill>
  </fills>
  <borders count="1">
    <border>
      <left/>
      <right/>
      <top/>
      <bottom/>
      <diagonal/>
    </border>
  </borders>
  <cellStyleXfs count="8">
    <xf numFmtId="0" fontId="0" fillId="0" borderId="0"/>
    <xf numFmtId="0" fontId="6" fillId="0" borderId="0" applyBorder="0" applyProtection="0"/>
    <xf numFmtId="0" fontId="6" fillId="0" borderId="0" applyBorder="0" applyProtection="0"/>
    <xf numFmtId="0" fontId="6" fillId="0" borderId="0" applyBorder="0" applyProtection="0"/>
    <xf numFmtId="0" fontId="6" fillId="0" borderId="0" applyBorder="0" applyProtection="0">
      <alignment horizontal="left"/>
    </xf>
    <xf numFmtId="0" fontId="1" fillId="0" borderId="0" applyBorder="0" applyProtection="0">
      <alignment horizontal="left"/>
    </xf>
    <xf numFmtId="0" fontId="1" fillId="0" borderId="0" applyBorder="0" applyProtection="0"/>
    <xf numFmtId="0" fontId="7" fillId="0" borderId="0" applyNumberFormat="0" applyFill="0" applyBorder="0" applyAlignment="0" applyProtection="0"/>
  </cellStyleXfs>
  <cellXfs count="14">
    <xf numFmtId="0" fontId="0" fillId="0" borderId="0" xfId="0"/>
    <xf numFmtId="0" fontId="2" fillId="0" borderId="0" xfId="0" applyFont="1"/>
    <xf numFmtId="0" fontId="3"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xf numFmtId="0" fontId="5" fillId="0" borderId="0" xfId="0" applyFont="1" applyAlignment="1">
      <alignment horizontal="center"/>
    </xf>
    <xf numFmtId="49" fontId="3" fillId="0" borderId="0" xfId="0" applyNumberFormat="1" applyFont="1" applyAlignment="1">
      <alignment horizontal="center"/>
    </xf>
    <xf numFmtId="49" fontId="5" fillId="0" borderId="0" xfId="0" applyNumberFormat="1" applyFont="1" applyAlignment="1">
      <alignment horizontal="center"/>
    </xf>
    <xf numFmtId="14" fontId="0" fillId="0" borderId="0" xfId="0" applyNumberFormat="1"/>
    <xf numFmtId="0" fontId="7" fillId="0" borderId="0" xfId="7"/>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cellXfs>
  <cellStyles count="8">
    <cellStyle name="Hiperłącze" xfId="7" builtinId="8"/>
    <cellStyle name="Kategoria tabeli przestawnej" xfId="4" xr:uid="{00000000-0005-0000-0000-000009000000}"/>
    <cellStyle name="Narożnik tabeli przestawnej" xfId="1" xr:uid="{00000000-0005-0000-0000-000006000000}"/>
    <cellStyle name="Normalny" xfId="0" builtinId="0"/>
    <cellStyle name="Pole tabeli przestawnej" xfId="3" xr:uid="{00000000-0005-0000-0000-000008000000}"/>
    <cellStyle name="Tytuł tabeli przestawnej" xfId="5" xr:uid="{00000000-0005-0000-0000-00000A000000}"/>
    <cellStyle name="Wartość tabeli przestawnej" xfId="2" xr:uid="{00000000-0005-0000-0000-000007000000}"/>
    <cellStyle name="Wynik tabeli przestawnej" xfId="6" xr:uid="{00000000-0005-0000-0000-00000B000000}"/>
  </cellStyles>
  <dxfs count="9">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s>
  <tableStyles count="0" defaultTableStyle="TableStyleMedium2" defaultPivotStyle="PivotStyleLight16"/>
  <colors>
    <indexedColors>
      <rgbColor rgb="FF000000"/>
      <rgbColor rgb="FFFFFFFF"/>
      <rgbColor rgb="FFFF0000"/>
      <rgbColor rgb="FF4EFB34"/>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hyperlink" Target="mailto:uwagi@zawody.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topLeftCell="A334" zoomScaleNormal="100" workbookViewId="0">
      <selection activeCell="D369" sqref="D369"/>
    </sheetView>
  </sheetViews>
  <sheetFormatPr defaultColWidth="13.85546875" defaultRowHeight="15" customHeight="1" x14ac:dyDescent="0.2"/>
  <cols>
    <col min="1" max="1" width="8.42578125" customWidth="1"/>
    <col min="2" max="2" width="33.140625" customWidth="1"/>
    <col min="3" max="3" width="19.85546875" customWidth="1"/>
    <col min="4" max="4" width="18.28515625" customWidth="1"/>
    <col min="5" max="11" width="8.42578125" customWidth="1"/>
    <col min="12" max="12" width="10.85546875" customWidth="1"/>
    <col min="13" max="26" width="8.42578125" customWidth="1"/>
  </cols>
  <sheetData>
    <row r="1" spans="1:18" ht="14.25" customHeight="1" x14ac:dyDescent="0.25">
      <c r="A1" s="1" t="s">
        <v>0</v>
      </c>
      <c r="B1" s="1" t="s">
        <v>1</v>
      </c>
      <c r="C1" s="1" t="s">
        <v>2</v>
      </c>
      <c r="D1" s="1" t="s">
        <v>3</v>
      </c>
    </row>
    <row r="2" spans="1:18" ht="14.25" customHeight="1" x14ac:dyDescent="0.25">
      <c r="A2" s="1">
        <v>1</v>
      </c>
      <c r="B2" s="1" t="s">
        <v>5</v>
      </c>
      <c r="C2" s="1"/>
      <c r="D2" s="1" t="s">
        <v>4</v>
      </c>
    </row>
    <row r="3" spans="1:18" ht="14.25" customHeight="1" x14ac:dyDescent="0.25">
      <c r="A3" s="1">
        <v>2</v>
      </c>
      <c r="B3" s="1" t="s">
        <v>813</v>
      </c>
      <c r="C3" s="1"/>
      <c r="D3" s="1" t="s">
        <v>4</v>
      </c>
      <c r="Q3" t="s">
        <v>6</v>
      </c>
      <c r="R3" t="s">
        <v>7</v>
      </c>
    </row>
    <row r="4" spans="1:18" ht="14.25" customHeight="1" x14ac:dyDescent="0.25">
      <c r="A4" s="1">
        <v>3</v>
      </c>
      <c r="B4" s="1" t="s">
        <v>8</v>
      </c>
      <c r="C4" s="1"/>
      <c r="D4" s="1" t="s">
        <v>4</v>
      </c>
      <c r="Q4" s="3">
        <v>1</v>
      </c>
      <c r="R4">
        <v>1</v>
      </c>
    </row>
    <row r="5" spans="1:18" ht="14.25" customHeight="1" x14ac:dyDescent="0.25">
      <c r="A5" s="1">
        <v>4</v>
      </c>
      <c r="B5" s="1" t="s">
        <v>814</v>
      </c>
      <c r="C5" s="1"/>
      <c r="D5" s="1" t="s">
        <v>4</v>
      </c>
      <c r="Q5" s="3">
        <v>2</v>
      </c>
      <c r="R5">
        <v>1</v>
      </c>
    </row>
    <row r="6" spans="1:18" ht="14.25" customHeight="1" x14ac:dyDescent="0.25">
      <c r="A6" s="1">
        <v>5</v>
      </c>
      <c r="B6" s="1" t="s">
        <v>815</v>
      </c>
      <c r="C6" s="1"/>
      <c r="D6" s="1" t="s">
        <v>4</v>
      </c>
      <c r="Q6" s="3">
        <v>3</v>
      </c>
      <c r="R6">
        <v>1</v>
      </c>
    </row>
    <row r="7" spans="1:18" ht="14.25" customHeight="1" x14ac:dyDescent="0.25">
      <c r="A7" s="1">
        <v>6</v>
      </c>
      <c r="B7" s="1" t="s">
        <v>9</v>
      </c>
      <c r="C7" s="1"/>
      <c r="D7" s="1" t="s">
        <v>4</v>
      </c>
      <c r="Q7" s="3">
        <v>4</v>
      </c>
      <c r="R7">
        <v>1</v>
      </c>
    </row>
    <row r="8" spans="1:18" ht="14.25" customHeight="1" x14ac:dyDescent="0.25">
      <c r="A8" s="1">
        <v>7</v>
      </c>
      <c r="B8" t="s">
        <v>10</v>
      </c>
      <c r="D8" s="1" t="s">
        <v>4</v>
      </c>
      <c r="Q8" s="3">
        <v>5</v>
      </c>
      <c r="R8">
        <v>1</v>
      </c>
    </row>
    <row r="9" spans="1:18" ht="14.25" customHeight="1" x14ac:dyDescent="0.25">
      <c r="A9" s="1">
        <v>8</v>
      </c>
      <c r="B9" s="1" t="s">
        <v>816</v>
      </c>
      <c r="C9" s="1"/>
      <c r="D9" s="1" t="s">
        <v>4</v>
      </c>
      <c r="Q9" s="3">
        <v>6</v>
      </c>
      <c r="R9">
        <v>2</v>
      </c>
    </row>
    <row r="10" spans="1:18" ht="14.25" customHeight="1" x14ac:dyDescent="0.25">
      <c r="A10" s="1">
        <v>9</v>
      </c>
      <c r="B10" s="1" t="s">
        <v>11</v>
      </c>
      <c r="C10" s="1"/>
      <c r="D10" s="1" t="s">
        <v>4</v>
      </c>
      <c r="Q10" s="3">
        <v>7</v>
      </c>
      <c r="R10">
        <v>2</v>
      </c>
    </row>
    <row r="11" spans="1:18" ht="14.25" customHeight="1" x14ac:dyDescent="0.25">
      <c r="A11" s="1">
        <v>10</v>
      </c>
      <c r="B11" s="1" t="s">
        <v>12</v>
      </c>
      <c r="C11" s="1"/>
      <c r="D11" s="1" t="s">
        <v>4</v>
      </c>
      <c r="Q11" s="3">
        <v>8</v>
      </c>
      <c r="R11">
        <v>2</v>
      </c>
    </row>
    <row r="12" spans="1:18" ht="14.25" customHeight="1" x14ac:dyDescent="0.25">
      <c r="A12" s="1">
        <v>11</v>
      </c>
      <c r="B12" s="1" t="s">
        <v>13</v>
      </c>
      <c r="C12" s="1"/>
      <c r="D12" s="1" t="s">
        <v>4</v>
      </c>
      <c r="Q12" s="3">
        <v>9</v>
      </c>
      <c r="R12">
        <v>2</v>
      </c>
    </row>
    <row r="13" spans="1:18" ht="14.25" customHeight="1" x14ac:dyDescent="0.25">
      <c r="A13" s="1">
        <v>12</v>
      </c>
      <c r="B13" s="1" t="s">
        <v>14</v>
      </c>
      <c r="C13" s="1"/>
      <c r="D13" s="1" t="s">
        <v>4</v>
      </c>
      <c r="Q13" s="3">
        <v>10</v>
      </c>
      <c r="R13">
        <v>2</v>
      </c>
    </row>
    <row r="14" spans="1:18" ht="14.25" customHeight="1" x14ac:dyDescent="0.25">
      <c r="A14" s="1">
        <v>13</v>
      </c>
      <c r="B14" s="1" t="s">
        <v>817</v>
      </c>
      <c r="C14" s="1"/>
      <c r="D14" s="1" t="s">
        <v>4</v>
      </c>
      <c r="Q14" s="3">
        <v>11</v>
      </c>
      <c r="R14">
        <v>3</v>
      </c>
    </row>
    <row r="15" spans="1:18" ht="14.25" customHeight="1" x14ac:dyDescent="0.25">
      <c r="A15" s="1">
        <v>14</v>
      </c>
      <c r="B15" s="1" t="s">
        <v>818</v>
      </c>
      <c r="C15" s="1"/>
      <c r="D15" s="1" t="s">
        <v>4</v>
      </c>
      <c r="Q15" s="3">
        <v>12</v>
      </c>
      <c r="R15">
        <v>3</v>
      </c>
    </row>
    <row r="16" spans="1:18" ht="14.25" customHeight="1" x14ac:dyDescent="0.25">
      <c r="A16" s="1">
        <v>15</v>
      </c>
      <c r="B16" s="1" t="s">
        <v>819</v>
      </c>
      <c r="D16" s="1" t="s">
        <v>4</v>
      </c>
      <c r="Q16" s="3">
        <v>13</v>
      </c>
      <c r="R16">
        <v>3</v>
      </c>
    </row>
    <row r="17" spans="1:18" ht="14.25" customHeight="1" x14ac:dyDescent="0.25">
      <c r="A17" s="1">
        <v>16</v>
      </c>
      <c r="B17" s="1" t="s">
        <v>15</v>
      </c>
      <c r="C17" s="1"/>
      <c r="D17" s="1" t="s">
        <v>4</v>
      </c>
      <c r="Q17" s="3">
        <v>14</v>
      </c>
      <c r="R17">
        <v>3</v>
      </c>
    </row>
    <row r="18" spans="1:18" ht="14.25" customHeight="1" x14ac:dyDescent="0.25">
      <c r="A18" s="1">
        <v>17</v>
      </c>
      <c r="B18" s="1" t="s">
        <v>16</v>
      </c>
      <c r="C18" s="1"/>
      <c r="D18" s="1" t="s">
        <v>4</v>
      </c>
      <c r="Q18" s="3">
        <v>15</v>
      </c>
      <c r="R18">
        <v>3</v>
      </c>
    </row>
    <row r="19" spans="1:18" ht="14.25" customHeight="1" x14ac:dyDescent="0.25">
      <c r="A19" s="1">
        <v>18</v>
      </c>
      <c r="B19" s="1" t="s">
        <v>17</v>
      </c>
      <c r="C19" s="1"/>
      <c r="D19" s="1" t="s">
        <v>4</v>
      </c>
      <c r="Q19" s="3">
        <v>16</v>
      </c>
      <c r="R19">
        <v>3</v>
      </c>
    </row>
    <row r="20" spans="1:18" ht="14.25" customHeight="1" x14ac:dyDescent="0.25">
      <c r="A20" s="1">
        <v>19</v>
      </c>
      <c r="B20" s="1" t="s">
        <v>820</v>
      </c>
      <c r="C20" s="1"/>
      <c r="D20" s="1" t="s">
        <v>4</v>
      </c>
      <c r="Q20" s="3">
        <v>17</v>
      </c>
      <c r="R20">
        <v>4</v>
      </c>
    </row>
    <row r="21" spans="1:18" ht="14.25" customHeight="1" x14ac:dyDescent="0.25">
      <c r="A21" s="1">
        <v>20</v>
      </c>
      <c r="B21" s="1" t="s">
        <v>18</v>
      </c>
      <c r="C21" s="1"/>
      <c r="D21" s="1" t="s">
        <v>4</v>
      </c>
      <c r="Q21" s="3">
        <v>18</v>
      </c>
      <c r="R21">
        <v>4</v>
      </c>
    </row>
    <row r="22" spans="1:18" ht="14.25" customHeight="1" x14ac:dyDescent="0.25">
      <c r="A22" s="1">
        <v>21</v>
      </c>
      <c r="B22" s="1" t="s">
        <v>19</v>
      </c>
      <c r="C22" s="1"/>
      <c r="D22" s="1" t="s">
        <v>4</v>
      </c>
      <c r="Q22" s="3">
        <v>19</v>
      </c>
      <c r="R22">
        <v>4</v>
      </c>
    </row>
    <row r="23" spans="1:18" ht="14.25" customHeight="1" x14ac:dyDescent="0.25">
      <c r="A23" s="1">
        <v>22</v>
      </c>
      <c r="B23" s="1" t="s">
        <v>821</v>
      </c>
      <c r="C23" s="1"/>
      <c r="D23" s="1" t="s">
        <v>4</v>
      </c>
      <c r="Q23" s="3">
        <v>20</v>
      </c>
      <c r="R23">
        <v>4</v>
      </c>
    </row>
    <row r="24" spans="1:18" ht="14.25" customHeight="1" x14ac:dyDescent="0.25">
      <c r="A24" s="1">
        <v>23</v>
      </c>
      <c r="B24" s="1" t="s">
        <v>20</v>
      </c>
      <c r="C24" s="1"/>
      <c r="D24" s="1" t="s">
        <v>4</v>
      </c>
      <c r="Q24" s="3">
        <v>21</v>
      </c>
      <c r="R24">
        <v>4</v>
      </c>
    </row>
    <row r="25" spans="1:18" ht="14.25" customHeight="1" x14ac:dyDescent="0.25">
      <c r="A25" s="1">
        <v>24</v>
      </c>
      <c r="B25" t="s">
        <v>822</v>
      </c>
      <c r="D25" s="1" t="s">
        <v>4</v>
      </c>
      <c r="Q25" s="3">
        <v>22</v>
      </c>
      <c r="R25">
        <v>4</v>
      </c>
    </row>
    <row r="26" spans="1:18" ht="14.25" customHeight="1" x14ac:dyDescent="0.25">
      <c r="A26" s="1">
        <v>25</v>
      </c>
      <c r="B26" s="1" t="s">
        <v>21</v>
      </c>
      <c r="C26" s="1"/>
      <c r="D26" s="1" t="s">
        <v>4</v>
      </c>
      <c r="Q26" s="3">
        <v>23</v>
      </c>
      <c r="R26">
        <v>4</v>
      </c>
    </row>
    <row r="27" spans="1:18" ht="14.25" customHeight="1" x14ac:dyDescent="0.25">
      <c r="A27" s="1">
        <v>26</v>
      </c>
      <c r="B27" s="1" t="s">
        <v>823</v>
      </c>
      <c r="C27" s="1"/>
      <c r="D27" t="s">
        <v>4</v>
      </c>
      <c r="Q27" s="3">
        <v>24</v>
      </c>
      <c r="R27">
        <v>4</v>
      </c>
    </row>
    <row r="28" spans="1:18" ht="14.25" customHeight="1" x14ac:dyDescent="0.25">
      <c r="A28" s="1">
        <v>27</v>
      </c>
      <c r="B28" s="2" t="s">
        <v>22</v>
      </c>
      <c r="D28" t="s">
        <v>4</v>
      </c>
      <c r="Q28" s="3">
        <v>25</v>
      </c>
      <c r="R28">
        <v>4</v>
      </c>
    </row>
    <row r="29" spans="1:18" ht="14.25" customHeight="1" x14ac:dyDescent="0.25">
      <c r="A29" s="1">
        <v>28</v>
      </c>
      <c r="B29" s="1" t="s">
        <v>824</v>
      </c>
      <c r="C29" s="1"/>
      <c r="D29" t="s">
        <v>4</v>
      </c>
      <c r="Q29" s="3">
        <v>26</v>
      </c>
      <c r="R29">
        <v>5</v>
      </c>
    </row>
    <row r="30" spans="1:18" ht="14.25" customHeight="1" x14ac:dyDescent="0.25">
      <c r="A30" s="1">
        <v>29</v>
      </c>
      <c r="B30" s="1" t="s">
        <v>23</v>
      </c>
      <c r="C30" s="1"/>
      <c r="D30" t="s">
        <v>4</v>
      </c>
      <c r="Q30" s="3">
        <v>27</v>
      </c>
      <c r="R30">
        <v>5</v>
      </c>
    </row>
    <row r="31" spans="1:18" ht="14.25" customHeight="1" x14ac:dyDescent="0.25">
      <c r="A31" s="1">
        <v>30</v>
      </c>
      <c r="B31" s="1" t="s">
        <v>24</v>
      </c>
      <c r="C31" s="1"/>
      <c r="D31" t="s">
        <v>4</v>
      </c>
      <c r="Q31" s="3">
        <v>28</v>
      </c>
      <c r="R31">
        <v>5</v>
      </c>
    </row>
    <row r="32" spans="1:18" ht="14.25" customHeight="1" x14ac:dyDescent="0.25">
      <c r="A32" s="1">
        <v>31</v>
      </c>
      <c r="B32" s="1" t="s">
        <v>825</v>
      </c>
      <c r="C32" s="1"/>
      <c r="D32" t="s">
        <v>4</v>
      </c>
      <c r="Q32" s="3">
        <v>29</v>
      </c>
      <c r="R32">
        <v>5</v>
      </c>
    </row>
    <row r="33" spans="1:18" ht="14.25" customHeight="1" x14ac:dyDescent="0.25">
      <c r="A33" s="1">
        <v>32</v>
      </c>
      <c r="B33" s="1" t="s">
        <v>25</v>
      </c>
      <c r="C33" s="1"/>
      <c r="D33" t="s">
        <v>4</v>
      </c>
      <c r="Q33" s="3">
        <v>30</v>
      </c>
      <c r="R33">
        <v>5</v>
      </c>
    </row>
    <row r="34" spans="1:18" ht="14.25" customHeight="1" x14ac:dyDescent="0.25">
      <c r="A34" s="1">
        <v>33</v>
      </c>
      <c r="B34" t="s">
        <v>26</v>
      </c>
      <c r="D34" t="s">
        <v>4</v>
      </c>
      <c r="Q34" s="3">
        <v>31</v>
      </c>
      <c r="R34">
        <v>5</v>
      </c>
    </row>
    <row r="35" spans="1:18" ht="14.25" customHeight="1" x14ac:dyDescent="0.25">
      <c r="A35" s="1">
        <v>34</v>
      </c>
      <c r="B35" t="s">
        <v>27</v>
      </c>
      <c r="D35" t="s">
        <v>4</v>
      </c>
      <c r="Q35" s="3">
        <v>32</v>
      </c>
      <c r="R35">
        <v>5</v>
      </c>
    </row>
    <row r="36" spans="1:18" ht="14.25" customHeight="1" x14ac:dyDescent="0.25">
      <c r="A36" s="1">
        <v>35</v>
      </c>
      <c r="B36" s="1" t="s">
        <v>28</v>
      </c>
      <c r="C36" s="1"/>
      <c r="D36" t="s">
        <v>29</v>
      </c>
      <c r="Q36" s="3">
        <v>33</v>
      </c>
      <c r="R36">
        <v>6</v>
      </c>
    </row>
    <row r="37" spans="1:18" ht="14.25" customHeight="1" x14ac:dyDescent="0.25">
      <c r="A37" s="1">
        <v>36</v>
      </c>
      <c r="B37" s="1" t="s">
        <v>30</v>
      </c>
      <c r="C37" s="1"/>
      <c r="D37" t="s">
        <v>29</v>
      </c>
      <c r="Q37" s="3">
        <v>34</v>
      </c>
      <c r="R37">
        <v>6</v>
      </c>
    </row>
    <row r="38" spans="1:18" ht="14.25" customHeight="1" x14ac:dyDescent="0.25">
      <c r="A38" s="1">
        <v>37</v>
      </c>
      <c r="B38" s="1" t="s">
        <v>31</v>
      </c>
      <c r="C38" s="1"/>
      <c r="D38" t="s">
        <v>29</v>
      </c>
      <c r="Q38" s="3">
        <v>35</v>
      </c>
      <c r="R38">
        <v>6</v>
      </c>
    </row>
    <row r="39" spans="1:18" ht="14.25" customHeight="1" x14ac:dyDescent="0.25">
      <c r="A39" s="1">
        <v>38</v>
      </c>
      <c r="B39" s="1" t="s">
        <v>32</v>
      </c>
      <c r="C39" s="1"/>
      <c r="D39" t="s">
        <v>29</v>
      </c>
      <c r="Q39" s="3">
        <v>36</v>
      </c>
      <c r="R39">
        <v>6</v>
      </c>
    </row>
    <row r="40" spans="1:18" ht="14.25" customHeight="1" x14ac:dyDescent="0.25">
      <c r="A40" s="1">
        <v>39</v>
      </c>
      <c r="B40" s="1" t="s">
        <v>33</v>
      </c>
      <c r="C40" s="1"/>
      <c r="D40" t="s">
        <v>29</v>
      </c>
      <c r="Q40" s="3">
        <v>37</v>
      </c>
      <c r="R40">
        <v>6</v>
      </c>
    </row>
    <row r="41" spans="1:18" ht="14.25" customHeight="1" x14ac:dyDescent="0.25">
      <c r="A41" s="1">
        <v>40</v>
      </c>
      <c r="B41" s="1" t="s">
        <v>34</v>
      </c>
      <c r="C41" s="1"/>
      <c r="D41" t="s">
        <v>29</v>
      </c>
      <c r="Q41" s="3">
        <v>38</v>
      </c>
      <c r="R41">
        <v>6</v>
      </c>
    </row>
    <row r="42" spans="1:18" ht="14.25" customHeight="1" x14ac:dyDescent="0.25">
      <c r="A42" s="1">
        <v>41</v>
      </c>
      <c r="B42" s="1" t="s">
        <v>35</v>
      </c>
      <c r="C42" s="1"/>
      <c r="D42" t="s">
        <v>29</v>
      </c>
      <c r="Q42" s="3">
        <v>39</v>
      </c>
      <c r="R42">
        <v>6</v>
      </c>
    </row>
    <row r="43" spans="1:18" ht="14.25" customHeight="1" x14ac:dyDescent="0.25">
      <c r="A43" s="1">
        <v>42</v>
      </c>
      <c r="B43" s="1" t="s">
        <v>36</v>
      </c>
      <c r="C43" s="1"/>
      <c r="D43" t="s">
        <v>29</v>
      </c>
      <c r="Q43" s="3">
        <v>40</v>
      </c>
      <c r="R43">
        <v>6</v>
      </c>
    </row>
    <row r="44" spans="1:18" ht="14.25" customHeight="1" x14ac:dyDescent="0.25">
      <c r="A44" s="1">
        <v>43</v>
      </c>
      <c r="B44" s="1" t="s">
        <v>37</v>
      </c>
      <c r="C44" s="1"/>
      <c r="D44" t="s">
        <v>29</v>
      </c>
      <c r="Q44" s="3">
        <v>41</v>
      </c>
      <c r="R44">
        <v>7</v>
      </c>
    </row>
    <row r="45" spans="1:18" ht="14.25" customHeight="1" x14ac:dyDescent="0.25">
      <c r="A45" s="1">
        <v>44</v>
      </c>
      <c r="B45" s="1" t="s">
        <v>826</v>
      </c>
      <c r="C45" s="1"/>
      <c r="D45" t="s">
        <v>29</v>
      </c>
      <c r="Q45" s="3">
        <v>42</v>
      </c>
      <c r="R45">
        <v>7</v>
      </c>
    </row>
    <row r="46" spans="1:18" ht="14.25" customHeight="1" x14ac:dyDescent="0.25">
      <c r="A46" s="1">
        <v>45</v>
      </c>
      <c r="B46" s="1" t="s">
        <v>38</v>
      </c>
      <c r="C46" s="1"/>
      <c r="D46" t="s">
        <v>29</v>
      </c>
      <c r="Q46" s="3">
        <v>43</v>
      </c>
      <c r="R46">
        <v>7</v>
      </c>
    </row>
    <row r="47" spans="1:18" ht="14.25" customHeight="1" x14ac:dyDescent="0.25">
      <c r="A47" s="1">
        <v>46</v>
      </c>
      <c r="B47" s="1" t="s">
        <v>827</v>
      </c>
      <c r="C47" s="1"/>
      <c r="D47" t="s">
        <v>29</v>
      </c>
      <c r="Q47" s="3">
        <v>44</v>
      </c>
      <c r="R47">
        <v>7</v>
      </c>
    </row>
    <row r="48" spans="1:18" ht="14.25" customHeight="1" x14ac:dyDescent="0.25">
      <c r="A48" s="1">
        <v>47</v>
      </c>
      <c r="B48" s="1" t="s">
        <v>39</v>
      </c>
      <c r="C48" s="1"/>
      <c r="D48" t="s">
        <v>29</v>
      </c>
      <c r="Q48" s="3">
        <v>45</v>
      </c>
      <c r="R48">
        <v>7</v>
      </c>
    </row>
    <row r="49" spans="1:18" ht="14.25" customHeight="1" x14ac:dyDescent="0.25">
      <c r="A49" s="1">
        <v>48</v>
      </c>
      <c r="B49" s="1" t="s">
        <v>828</v>
      </c>
      <c r="C49" s="1"/>
      <c r="D49" t="s">
        <v>29</v>
      </c>
      <c r="Q49" s="3">
        <v>46</v>
      </c>
      <c r="R49">
        <v>7</v>
      </c>
    </row>
    <row r="50" spans="1:18" ht="14.25" customHeight="1" x14ac:dyDescent="0.25">
      <c r="A50" s="1">
        <v>49</v>
      </c>
      <c r="B50" s="1" t="s">
        <v>829</v>
      </c>
      <c r="C50" s="1"/>
      <c r="D50" t="s">
        <v>29</v>
      </c>
      <c r="Q50" s="3">
        <v>47</v>
      </c>
      <c r="R50">
        <v>7</v>
      </c>
    </row>
    <row r="51" spans="1:18" ht="14.25" customHeight="1" x14ac:dyDescent="0.25">
      <c r="A51" s="1">
        <v>50</v>
      </c>
      <c r="B51" s="1" t="s">
        <v>40</v>
      </c>
      <c r="C51" s="1"/>
      <c r="D51" t="s">
        <v>29</v>
      </c>
      <c r="Q51" s="3">
        <v>48</v>
      </c>
      <c r="R51">
        <v>7</v>
      </c>
    </row>
    <row r="52" spans="1:18" ht="14.25" customHeight="1" x14ac:dyDescent="0.25">
      <c r="A52" s="1">
        <v>51</v>
      </c>
      <c r="B52" s="1" t="s">
        <v>830</v>
      </c>
      <c r="C52" s="1"/>
      <c r="D52" t="s">
        <v>29</v>
      </c>
      <c r="Q52" s="3">
        <v>49</v>
      </c>
      <c r="R52">
        <v>7</v>
      </c>
    </row>
    <row r="53" spans="1:18" ht="14.25" customHeight="1" x14ac:dyDescent="0.25">
      <c r="A53" s="1">
        <v>52</v>
      </c>
      <c r="B53" t="s">
        <v>42</v>
      </c>
      <c r="D53" t="s">
        <v>41</v>
      </c>
      <c r="Q53" s="3">
        <v>50</v>
      </c>
      <c r="R53">
        <v>7</v>
      </c>
    </row>
    <row r="54" spans="1:18" ht="14.25" customHeight="1" x14ac:dyDescent="0.25">
      <c r="A54" s="1">
        <v>53</v>
      </c>
      <c r="B54" s="1" t="s">
        <v>43</v>
      </c>
      <c r="C54" s="1"/>
      <c r="D54" t="s">
        <v>41</v>
      </c>
      <c r="Q54" s="3">
        <v>51</v>
      </c>
      <c r="R54">
        <v>8</v>
      </c>
    </row>
    <row r="55" spans="1:18" ht="14.25" customHeight="1" x14ac:dyDescent="0.25">
      <c r="A55" s="1">
        <v>54</v>
      </c>
      <c r="B55" s="1" t="s">
        <v>44</v>
      </c>
      <c r="D55" t="s">
        <v>41</v>
      </c>
      <c r="Q55" s="3">
        <v>52</v>
      </c>
      <c r="R55">
        <v>8</v>
      </c>
    </row>
    <row r="56" spans="1:18" ht="14.25" customHeight="1" x14ac:dyDescent="0.25">
      <c r="A56" s="1">
        <v>55</v>
      </c>
      <c r="B56" t="s">
        <v>45</v>
      </c>
      <c r="D56" t="s">
        <v>41</v>
      </c>
      <c r="Q56" s="3">
        <v>53</v>
      </c>
      <c r="R56">
        <v>8</v>
      </c>
    </row>
    <row r="57" spans="1:18" ht="14.25" customHeight="1" x14ac:dyDescent="0.25">
      <c r="A57" s="1">
        <v>56</v>
      </c>
      <c r="B57" s="1" t="s">
        <v>46</v>
      </c>
      <c r="C57" s="1"/>
      <c r="D57" t="s">
        <v>41</v>
      </c>
      <c r="Q57" s="3">
        <v>54</v>
      </c>
      <c r="R57">
        <v>8</v>
      </c>
    </row>
    <row r="58" spans="1:18" ht="14.25" customHeight="1" x14ac:dyDescent="0.25">
      <c r="A58" s="1">
        <v>57</v>
      </c>
      <c r="B58" s="1" t="s">
        <v>47</v>
      </c>
      <c r="C58" s="1"/>
      <c r="D58" t="s">
        <v>41</v>
      </c>
      <c r="Q58" s="3">
        <v>55</v>
      </c>
      <c r="R58">
        <v>8</v>
      </c>
    </row>
    <row r="59" spans="1:18" ht="14.25" customHeight="1" x14ac:dyDescent="0.25">
      <c r="A59" s="1">
        <v>58</v>
      </c>
      <c r="B59" s="1" t="s">
        <v>48</v>
      </c>
      <c r="C59" s="1"/>
      <c r="D59" t="s">
        <v>41</v>
      </c>
      <c r="Q59" s="3">
        <v>56</v>
      </c>
      <c r="R59">
        <v>8</v>
      </c>
    </row>
    <row r="60" spans="1:18" ht="14.25" customHeight="1" x14ac:dyDescent="0.25">
      <c r="A60" s="1">
        <v>59</v>
      </c>
      <c r="B60" s="1" t="s">
        <v>831</v>
      </c>
      <c r="C60" s="1"/>
      <c r="D60" t="s">
        <v>41</v>
      </c>
      <c r="Q60" s="3">
        <v>57</v>
      </c>
      <c r="R60">
        <v>8</v>
      </c>
    </row>
    <row r="61" spans="1:18" ht="14.25" customHeight="1" x14ac:dyDescent="0.25">
      <c r="A61" s="1">
        <v>60</v>
      </c>
      <c r="B61" s="1" t="s">
        <v>49</v>
      </c>
      <c r="C61" s="1"/>
      <c r="D61" t="s">
        <v>41</v>
      </c>
      <c r="Q61" s="3">
        <v>58</v>
      </c>
      <c r="R61">
        <v>8</v>
      </c>
    </row>
    <row r="62" spans="1:18" ht="14.25" customHeight="1" x14ac:dyDescent="0.25">
      <c r="A62" s="1">
        <v>61</v>
      </c>
      <c r="B62" s="1" t="s">
        <v>50</v>
      </c>
      <c r="C62" s="1"/>
      <c r="D62" t="s">
        <v>41</v>
      </c>
      <c r="Q62" s="3">
        <v>59</v>
      </c>
      <c r="R62">
        <v>8</v>
      </c>
    </row>
    <row r="63" spans="1:18" ht="14.25" customHeight="1" x14ac:dyDescent="0.25">
      <c r="A63" s="1">
        <v>62</v>
      </c>
      <c r="B63" s="1" t="s">
        <v>832</v>
      </c>
      <c r="C63" s="1"/>
      <c r="D63" t="s">
        <v>41</v>
      </c>
      <c r="Q63" s="3">
        <v>60</v>
      </c>
      <c r="R63">
        <v>8</v>
      </c>
    </row>
    <row r="64" spans="1:18" ht="14.25" customHeight="1" x14ac:dyDescent="0.25">
      <c r="A64" s="1">
        <v>63</v>
      </c>
      <c r="B64" s="1" t="s">
        <v>833</v>
      </c>
      <c r="C64" s="1"/>
      <c r="D64" t="s">
        <v>41</v>
      </c>
      <c r="Q64" s="3">
        <v>0</v>
      </c>
      <c r="R64">
        <v>0</v>
      </c>
    </row>
    <row r="65" spans="1:4" ht="14.25" customHeight="1" x14ac:dyDescent="0.25">
      <c r="A65" s="1">
        <v>64</v>
      </c>
      <c r="B65" s="1" t="s">
        <v>51</v>
      </c>
      <c r="C65" s="1"/>
      <c r="D65" t="s">
        <v>41</v>
      </c>
    </row>
    <row r="66" spans="1:4" ht="14.25" customHeight="1" x14ac:dyDescent="0.25">
      <c r="A66" s="1">
        <v>65</v>
      </c>
      <c r="B66" s="1" t="s">
        <v>52</v>
      </c>
      <c r="C66" s="1"/>
      <c r="D66" s="1" t="s">
        <v>41</v>
      </c>
    </row>
    <row r="67" spans="1:4" ht="14.25" customHeight="1" x14ac:dyDescent="0.25">
      <c r="A67" s="1">
        <v>66</v>
      </c>
      <c r="B67" s="1" t="s">
        <v>54</v>
      </c>
      <c r="C67" s="1"/>
      <c r="D67" s="1" t="s">
        <v>41</v>
      </c>
    </row>
    <row r="68" spans="1:4" ht="14.25" customHeight="1" x14ac:dyDescent="0.25">
      <c r="A68" s="1">
        <v>67</v>
      </c>
      <c r="B68" s="1" t="s">
        <v>834</v>
      </c>
      <c r="C68" s="1"/>
      <c r="D68" s="1" t="s">
        <v>41</v>
      </c>
    </row>
    <row r="69" spans="1:4" ht="14.25" customHeight="1" x14ac:dyDescent="0.25">
      <c r="A69" s="1">
        <v>68</v>
      </c>
      <c r="B69" s="1" t="s">
        <v>55</v>
      </c>
      <c r="C69" s="1"/>
      <c r="D69" s="1" t="s">
        <v>41</v>
      </c>
    </row>
    <row r="70" spans="1:4" ht="14.25" customHeight="1" x14ac:dyDescent="0.25">
      <c r="A70" s="1">
        <v>69</v>
      </c>
      <c r="B70" s="1" t="s">
        <v>56</v>
      </c>
      <c r="C70" s="1"/>
      <c r="D70" s="1" t="s">
        <v>41</v>
      </c>
    </row>
    <row r="71" spans="1:4" ht="14.25" customHeight="1" x14ac:dyDescent="0.25">
      <c r="A71" s="1">
        <v>70</v>
      </c>
      <c r="B71" s="1" t="s">
        <v>57</v>
      </c>
      <c r="C71" s="1"/>
      <c r="D71" s="1" t="s">
        <v>41</v>
      </c>
    </row>
    <row r="72" spans="1:4" ht="14.25" customHeight="1" x14ac:dyDescent="0.25">
      <c r="A72" s="1">
        <v>71</v>
      </c>
      <c r="B72" s="1" t="s">
        <v>835</v>
      </c>
      <c r="C72" s="1"/>
      <c r="D72" s="1" t="s">
        <v>41</v>
      </c>
    </row>
    <row r="73" spans="1:4" ht="14.25" customHeight="1" x14ac:dyDescent="0.25">
      <c r="A73" s="1">
        <v>72</v>
      </c>
      <c r="B73" s="1" t="s">
        <v>836</v>
      </c>
      <c r="C73" s="1"/>
      <c r="D73" s="1" t="s">
        <v>41</v>
      </c>
    </row>
    <row r="74" spans="1:4" ht="14.25" customHeight="1" x14ac:dyDescent="0.25">
      <c r="A74" s="1">
        <v>73</v>
      </c>
      <c r="B74" s="1" t="s">
        <v>837</v>
      </c>
      <c r="C74" s="1"/>
      <c r="D74" s="1" t="s">
        <v>41</v>
      </c>
    </row>
    <row r="75" spans="1:4" ht="14.25" customHeight="1" x14ac:dyDescent="0.25">
      <c r="A75" s="1">
        <v>74</v>
      </c>
      <c r="B75" s="1" t="s">
        <v>58</v>
      </c>
      <c r="C75" s="1"/>
      <c r="D75" s="1" t="s">
        <v>41</v>
      </c>
    </row>
    <row r="76" spans="1:4" ht="14.25" customHeight="1" x14ac:dyDescent="0.25">
      <c r="A76" s="1">
        <v>75</v>
      </c>
      <c r="B76" s="1" t="s">
        <v>838</v>
      </c>
      <c r="C76" s="1"/>
      <c r="D76" s="1" t="s">
        <v>41</v>
      </c>
    </row>
    <row r="77" spans="1:4" ht="14.25" customHeight="1" x14ac:dyDescent="0.25">
      <c r="A77" s="1">
        <v>76</v>
      </c>
      <c r="B77" s="1" t="s">
        <v>839</v>
      </c>
      <c r="D77" t="s">
        <v>41</v>
      </c>
    </row>
    <row r="78" spans="1:4" ht="14.25" customHeight="1" x14ac:dyDescent="0.25">
      <c r="A78" s="1">
        <v>77</v>
      </c>
      <c r="B78" s="1" t="s">
        <v>59</v>
      </c>
      <c r="C78" s="1"/>
      <c r="D78" s="1" t="s">
        <v>41</v>
      </c>
    </row>
    <row r="79" spans="1:4" ht="14.25" customHeight="1" x14ac:dyDescent="0.25">
      <c r="A79" s="1">
        <v>78</v>
      </c>
      <c r="B79" s="1" t="s">
        <v>60</v>
      </c>
      <c r="C79" s="1"/>
      <c r="D79" s="1" t="s">
        <v>41</v>
      </c>
    </row>
    <row r="80" spans="1:4" ht="14.25" customHeight="1" x14ac:dyDescent="0.25">
      <c r="A80" s="1">
        <v>79</v>
      </c>
      <c r="B80" s="2" t="s">
        <v>61</v>
      </c>
      <c r="D80" t="s">
        <v>41</v>
      </c>
    </row>
    <row r="81" spans="1:4" ht="14.25" customHeight="1" x14ac:dyDescent="0.25">
      <c r="A81" s="1">
        <v>80</v>
      </c>
      <c r="B81" s="1" t="s">
        <v>62</v>
      </c>
      <c r="C81" s="1"/>
      <c r="D81" s="1" t="s">
        <v>41</v>
      </c>
    </row>
    <row r="82" spans="1:4" ht="14.25" customHeight="1" x14ac:dyDescent="0.25">
      <c r="A82" s="1">
        <v>81</v>
      </c>
      <c r="B82" s="1" t="s">
        <v>63</v>
      </c>
      <c r="C82" s="1"/>
      <c r="D82" s="1" t="s">
        <v>64</v>
      </c>
    </row>
    <row r="83" spans="1:4" ht="14.25" customHeight="1" x14ac:dyDescent="0.25">
      <c r="A83" s="1">
        <v>82</v>
      </c>
      <c r="B83" s="1" t="s">
        <v>840</v>
      </c>
      <c r="C83" s="1"/>
      <c r="D83" s="1" t="s">
        <v>64</v>
      </c>
    </row>
    <row r="84" spans="1:4" ht="14.25" customHeight="1" x14ac:dyDescent="0.25">
      <c r="A84" s="1">
        <v>83</v>
      </c>
      <c r="B84" s="1" t="s">
        <v>841</v>
      </c>
      <c r="D84" s="1" t="s">
        <v>64</v>
      </c>
    </row>
    <row r="85" spans="1:4" ht="14.25" customHeight="1" x14ac:dyDescent="0.25">
      <c r="A85" s="1">
        <v>84</v>
      </c>
      <c r="B85" s="1" t="s">
        <v>65</v>
      </c>
      <c r="C85" s="1"/>
      <c r="D85" s="1" t="s">
        <v>64</v>
      </c>
    </row>
    <row r="86" spans="1:4" ht="14.25" customHeight="1" x14ac:dyDescent="0.25">
      <c r="A86" s="1">
        <v>85</v>
      </c>
      <c r="B86" s="1" t="s">
        <v>842</v>
      </c>
      <c r="C86" s="1"/>
      <c r="D86" s="1" t="s">
        <v>64</v>
      </c>
    </row>
    <row r="87" spans="1:4" ht="14.25" customHeight="1" x14ac:dyDescent="0.25">
      <c r="A87" s="1">
        <v>86</v>
      </c>
      <c r="B87" s="1" t="s">
        <v>843</v>
      </c>
      <c r="C87" s="1"/>
      <c r="D87" s="1" t="s">
        <v>64</v>
      </c>
    </row>
    <row r="88" spans="1:4" ht="14.25" customHeight="1" x14ac:dyDescent="0.25">
      <c r="A88" s="1">
        <v>87</v>
      </c>
      <c r="B88" s="1" t="s">
        <v>844</v>
      </c>
      <c r="C88" s="1"/>
      <c r="D88" s="1" t="s">
        <v>64</v>
      </c>
    </row>
    <row r="89" spans="1:4" ht="14.25" customHeight="1" x14ac:dyDescent="0.25">
      <c r="A89" s="1">
        <v>88</v>
      </c>
      <c r="B89" s="1" t="s">
        <v>845</v>
      </c>
      <c r="C89" s="1"/>
      <c r="D89" s="1" t="s">
        <v>64</v>
      </c>
    </row>
    <row r="90" spans="1:4" ht="14.25" customHeight="1" x14ac:dyDescent="0.25">
      <c r="A90" s="1">
        <v>89</v>
      </c>
      <c r="B90" s="1" t="s">
        <v>66</v>
      </c>
      <c r="C90" s="1"/>
      <c r="D90" s="1" t="s">
        <v>64</v>
      </c>
    </row>
    <row r="91" spans="1:4" ht="14.25" customHeight="1" x14ac:dyDescent="0.25">
      <c r="A91" s="1">
        <v>90</v>
      </c>
      <c r="B91" s="1" t="s">
        <v>67</v>
      </c>
      <c r="C91" s="1"/>
      <c r="D91" s="1" t="s">
        <v>64</v>
      </c>
    </row>
    <row r="92" spans="1:4" ht="14.25" customHeight="1" x14ac:dyDescent="0.25">
      <c r="A92" s="1">
        <v>91</v>
      </c>
      <c r="B92" s="1" t="s">
        <v>68</v>
      </c>
      <c r="C92" s="1"/>
      <c r="D92" s="1" t="s">
        <v>64</v>
      </c>
    </row>
    <row r="93" spans="1:4" ht="14.25" customHeight="1" x14ac:dyDescent="0.25">
      <c r="A93" s="1">
        <v>92</v>
      </c>
      <c r="B93" s="1" t="s">
        <v>846</v>
      </c>
      <c r="C93" s="1"/>
      <c r="D93" s="1" t="s">
        <v>69</v>
      </c>
    </row>
    <row r="94" spans="1:4" ht="14.25" customHeight="1" x14ac:dyDescent="0.25">
      <c r="A94" s="1">
        <v>93</v>
      </c>
      <c r="B94" s="1" t="s">
        <v>847</v>
      </c>
      <c r="C94" s="1"/>
      <c r="D94" s="1" t="s">
        <v>69</v>
      </c>
    </row>
    <row r="95" spans="1:4" ht="14.25" customHeight="1" x14ac:dyDescent="0.25">
      <c r="A95" s="1">
        <v>94</v>
      </c>
      <c r="B95" t="s">
        <v>848</v>
      </c>
      <c r="D95" s="1" t="s">
        <v>69</v>
      </c>
    </row>
    <row r="96" spans="1:4" ht="14.25" customHeight="1" x14ac:dyDescent="0.25">
      <c r="A96" s="1">
        <v>95</v>
      </c>
      <c r="B96" s="1" t="s">
        <v>70</v>
      </c>
      <c r="C96" s="1"/>
      <c r="D96" s="1" t="s">
        <v>69</v>
      </c>
    </row>
    <row r="97" spans="1:4" ht="14.25" customHeight="1" x14ac:dyDescent="0.25">
      <c r="A97" s="1">
        <v>96</v>
      </c>
      <c r="B97" s="1" t="s">
        <v>849</v>
      </c>
      <c r="C97" s="1"/>
      <c r="D97" s="1" t="s">
        <v>69</v>
      </c>
    </row>
    <row r="98" spans="1:4" ht="14.25" customHeight="1" x14ac:dyDescent="0.25">
      <c r="A98" s="1">
        <v>97</v>
      </c>
      <c r="B98" s="1" t="s">
        <v>71</v>
      </c>
      <c r="C98" s="1"/>
      <c r="D98" s="1" t="s">
        <v>69</v>
      </c>
    </row>
    <row r="99" spans="1:4" ht="14.25" customHeight="1" x14ac:dyDescent="0.25">
      <c r="A99" s="1">
        <v>98</v>
      </c>
      <c r="B99" s="1" t="s">
        <v>850</v>
      </c>
      <c r="C99" s="1"/>
      <c r="D99" s="1" t="s">
        <v>69</v>
      </c>
    </row>
    <row r="100" spans="1:4" ht="14.25" customHeight="1" x14ac:dyDescent="0.25">
      <c r="A100" s="1">
        <v>99</v>
      </c>
      <c r="B100" s="1" t="s">
        <v>851</v>
      </c>
      <c r="C100" s="1"/>
      <c r="D100" s="1" t="s">
        <v>69</v>
      </c>
    </row>
    <row r="101" spans="1:4" ht="14.25" customHeight="1" x14ac:dyDescent="0.25">
      <c r="A101" s="1">
        <v>100</v>
      </c>
      <c r="B101" s="1" t="s">
        <v>72</v>
      </c>
      <c r="C101" s="1"/>
      <c r="D101" s="1" t="s">
        <v>69</v>
      </c>
    </row>
    <row r="102" spans="1:4" ht="14.25" customHeight="1" x14ac:dyDescent="0.25">
      <c r="A102" s="1">
        <v>101</v>
      </c>
      <c r="B102" s="1" t="s">
        <v>73</v>
      </c>
      <c r="C102" s="1"/>
      <c r="D102" s="1" t="s">
        <v>69</v>
      </c>
    </row>
    <row r="103" spans="1:4" ht="14.25" customHeight="1" x14ac:dyDescent="0.25">
      <c r="A103" s="1">
        <v>102</v>
      </c>
      <c r="B103" s="1" t="s">
        <v>852</v>
      </c>
      <c r="C103" s="1"/>
      <c r="D103" s="1" t="s">
        <v>69</v>
      </c>
    </row>
    <row r="104" spans="1:4" ht="14.25" customHeight="1" x14ac:dyDescent="0.25">
      <c r="A104" s="1">
        <v>103</v>
      </c>
      <c r="B104" s="1" t="s">
        <v>74</v>
      </c>
      <c r="C104" s="1"/>
      <c r="D104" s="1" t="s">
        <v>69</v>
      </c>
    </row>
    <row r="105" spans="1:4" ht="14.25" customHeight="1" x14ac:dyDescent="0.25">
      <c r="A105" s="1">
        <v>104</v>
      </c>
      <c r="B105" s="1" t="s">
        <v>853</v>
      </c>
      <c r="C105" s="1"/>
      <c r="D105" s="1" t="s">
        <v>69</v>
      </c>
    </row>
    <row r="106" spans="1:4" ht="14.25" customHeight="1" x14ac:dyDescent="0.25">
      <c r="A106" s="1">
        <v>105</v>
      </c>
      <c r="B106" s="1" t="s">
        <v>75</v>
      </c>
      <c r="C106" s="1"/>
      <c r="D106" s="1" t="s">
        <v>69</v>
      </c>
    </row>
    <row r="107" spans="1:4" ht="14.25" customHeight="1" x14ac:dyDescent="0.25">
      <c r="A107" s="1">
        <v>106</v>
      </c>
      <c r="B107" s="1" t="s">
        <v>76</v>
      </c>
      <c r="C107" s="1"/>
      <c r="D107" s="1" t="s">
        <v>69</v>
      </c>
    </row>
    <row r="108" spans="1:4" ht="14.25" customHeight="1" x14ac:dyDescent="0.25">
      <c r="A108" s="1">
        <v>107</v>
      </c>
      <c r="B108" s="1" t="s">
        <v>77</v>
      </c>
      <c r="C108" s="1"/>
      <c r="D108" t="s">
        <v>69</v>
      </c>
    </row>
    <row r="109" spans="1:4" ht="14.25" customHeight="1" x14ac:dyDescent="0.25">
      <c r="A109" s="1">
        <v>108</v>
      </c>
      <c r="B109" s="1" t="s">
        <v>78</v>
      </c>
      <c r="C109" s="1"/>
      <c r="D109" t="s">
        <v>69</v>
      </c>
    </row>
    <row r="110" spans="1:4" ht="14.25" customHeight="1" x14ac:dyDescent="0.25">
      <c r="A110" s="1">
        <v>109</v>
      </c>
      <c r="B110" s="2" t="s">
        <v>79</v>
      </c>
      <c r="D110" t="s">
        <v>69</v>
      </c>
    </row>
    <row r="111" spans="1:4" ht="14.25" customHeight="1" x14ac:dyDescent="0.25">
      <c r="A111" s="1">
        <v>110</v>
      </c>
      <c r="B111" s="1" t="s">
        <v>80</v>
      </c>
      <c r="C111" s="1"/>
      <c r="D111" t="s">
        <v>69</v>
      </c>
    </row>
    <row r="112" spans="1:4" ht="14.25" customHeight="1" x14ac:dyDescent="0.25">
      <c r="A112" s="1">
        <v>111</v>
      </c>
      <c r="B112" s="1" t="s">
        <v>81</v>
      </c>
      <c r="C112" s="1"/>
      <c r="D112" t="s">
        <v>69</v>
      </c>
    </row>
    <row r="113" spans="1:4" ht="14.25" customHeight="1" x14ac:dyDescent="0.25">
      <c r="A113" s="1">
        <v>112</v>
      </c>
      <c r="B113" s="1" t="s">
        <v>854</v>
      </c>
      <c r="C113" s="1"/>
      <c r="D113" t="s">
        <v>69</v>
      </c>
    </row>
    <row r="114" spans="1:4" ht="14.25" customHeight="1" x14ac:dyDescent="0.25">
      <c r="A114" s="1">
        <v>113</v>
      </c>
      <c r="B114" s="1" t="s">
        <v>855</v>
      </c>
      <c r="C114" s="1"/>
      <c r="D114" t="s">
        <v>69</v>
      </c>
    </row>
    <row r="115" spans="1:4" ht="14.25" customHeight="1" x14ac:dyDescent="0.25">
      <c r="A115" s="1">
        <v>114</v>
      </c>
      <c r="B115" s="1" t="s">
        <v>856</v>
      </c>
      <c r="C115" s="1"/>
      <c r="D115" t="s">
        <v>69</v>
      </c>
    </row>
    <row r="116" spans="1:4" ht="14.25" customHeight="1" x14ac:dyDescent="0.25">
      <c r="A116" s="1">
        <v>115</v>
      </c>
      <c r="B116" s="1" t="s">
        <v>82</v>
      </c>
      <c r="C116" s="1"/>
      <c r="D116" t="s">
        <v>69</v>
      </c>
    </row>
    <row r="117" spans="1:4" ht="14.25" customHeight="1" x14ac:dyDescent="0.25">
      <c r="A117" s="1">
        <v>116</v>
      </c>
      <c r="B117" s="1" t="s">
        <v>83</v>
      </c>
      <c r="C117" s="1"/>
      <c r="D117" t="s">
        <v>69</v>
      </c>
    </row>
    <row r="118" spans="1:4" ht="14.25" customHeight="1" x14ac:dyDescent="0.25">
      <c r="A118" s="1">
        <v>117</v>
      </c>
      <c r="B118" s="1" t="s">
        <v>857</v>
      </c>
      <c r="C118" s="1"/>
      <c r="D118" t="s">
        <v>69</v>
      </c>
    </row>
    <row r="119" spans="1:4" ht="14.25" customHeight="1" x14ac:dyDescent="0.25">
      <c r="A119" s="1">
        <v>118</v>
      </c>
      <c r="B119" s="1" t="s">
        <v>84</v>
      </c>
      <c r="C119" s="1"/>
      <c r="D119" t="s">
        <v>69</v>
      </c>
    </row>
    <row r="120" spans="1:4" ht="14.25" customHeight="1" x14ac:dyDescent="0.25">
      <c r="A120" s="1">
        <v>119</v>
      </c>
      <c r="B120" s="1" t="s">
        <v>85</v>
      </c>
      <c r="C120" s="1"/>
      <c r="D120" t="s">
        <v>69</v>
      </c>
    </row>
    <row r="121" spans="1:4" ht="14.25" customHeight="1" x14ac:dyDescent="0.25">
      <c r="A121" s="1">
        <v>120</v>
      </c>
      <c r="B121" s="1" t="s">
        <v>858</v>
      </c>
      <c r="C121" s="1"/>
      <c r="D121" t="s">
        <v>69</v>
      </c>
    </row>
    <row r="122" spans="1:4" ht="14.25" customHeight="1" x14ac:dyDescent="0.25">
      <c r="A122" s="1">
        <v>121</v>
      </c>
      <c r="B122" s="1" t="s">
        <v>86</v>
      </c>
      <c r="C122" s="1"/>
      <c r="D122" t="s">
        <v>69</v>
      </c>
    </row>
    <row r="123" spans="1:4" ht="14.25" customHeight="1" x14ac:dyDescent="0.25">
      <c r="A123" s="1">
        <v>122</v>
      </c>
      <c r="B123" s="1" t="s">
        <v>87</v>
      </c>
      <c r="C123" s="1"/>
      <c r="D123" t="s">
        <v>69</v>
      </c>
    </row>
    <row r="124" spans="1:4" ht="14.25" customHeight="1" x14ac:dyDescent="0.25">
      <c r="A124" s="1">
        <v>123</v>
      </c>
      <c r="B124" s="1" t="s">
        <v>88</v>
      </c>
      <c r="C124" s="1"/>
      <c r="D124" t="s">
        <v>69</v>
      </c>
    </row>
    <row r="125" spans="1:4" ht="14.25" customHeight="1" x14ac:dyDescent="0.25">
      <c r="A125" s="1">
        <v>124</v>
      </c>
      <c r="B125" s="1" t="s">
        <v>89</v>
      </c>
      <c r="C125" s="1"/>
      <c r="D125" t="s">
        <v>69</v>
      </c>
    </row>
    <row r="126" spans="1:4" ht="14.25" customHeight="1" x14ac:dyDescent="0.25">
      <c r="A126" s="1">
        <v>125</v>
      </c>
      <c r="B126" s="1" t="s">
        <v>859</v>
      </c>
      <c r="C126" s="1"/>
      <c r="D126" t="s">
        <v>90</v>
      </c>
    </row>
    <row r="127" spans="1:4" ht="14.25" customHeight="1" x14ac:dyDescent="0.25">
      <c r="A127" s="1">
        <v>126</v>
      </c>
      <c r="B127" s="1" t="s">
        <v>91</v>
      </c>
      <c r="C127" s="1"/>
      <c r="D127" t="s">
        <v>90</v>
      </c>
    </row>
    <row r="128" spans="1:4" ht="14.25" customHeight="1" x14ac:dyDescent="0.25">
      <c r="A128" s="1">
        <v>127</v>
      </c>
      <c r="B128" s="1" t="s">
        <v>92</v>
      </c>
      <c r="C128" s="1"/>
      <c r="D128" t="s">
        <v>90</v>
      </c>
    </row>
    <row r="129" spans="1:4" ht="14.25" customHeight="1" x14ac:dyDescent="0.25">
      <c r="A129" s="1">
        <v>128</v>
      </c>
      <c r="B129" s="1" t="s">
        <v>860</v>
      </c>
      <c r="C129" s="1"/>
      <c r="D129" t="s">
        <v>90</v>
      </c>
    </row>
    <row r="130" spans="1:4" ht="14.25" customHeight="1" x14ac:dyDescent="0.25">
      <c r="A130" s="1">
        <v>129</v>
      </c>
      <c r="B130" s="1" t="s">
        <v>171</v>
      </c>
      <c r="C130" s="1"/>
      <c r="D130" t="s">
        <v>90</v>
      </c>
    </row>
    <row r="131" spans="1:4" ht="14.25" customHeight="1" x14ac:dyDescent="0.25">
      <c r="A131" s="1">
        <v>130</v>
      </c>
      <c r="B131" s="1" t="s">
        <v>93</v>
      </c>
      <c r="C131" s="1"/>
      <c r="D131" t="s">
        <v>90</v>
      </c>
    </row>
    <row r="132" spans="1:4" ht="14.25" customHeight="1" x14ac:dyDescent="0.25">
      <c r="A132" s="1">
        <v>131</v>
      </c>
      <c r="B132" s="1" t="s">
        <v>94</v>
      </c>
      <c r="C132" s="1"/>
      <c r="D132" t="s">
        <v>90</v>
      </c>
    </row>
    <row r="133" spans="1:4" ht="14.25" customHeight="1" x14ac:dyDescent="0.25">
      <c r="A133" s="1">
        <v>132</v>
      </c>
      <c r="B133" s="2" t="s">
        <v>861</v>
      </c>
      <c r="D133" t="s">
        <v>90</v>
      </c>
    </row>
    <row r="134" spans="1:4" ht="14.25" customHeight="1" x14ac:dyDescent="0.25">
      <c r="A134" s="1">
        <v>133</v>
      </c>
      <c r="B134" s="2" t="s">
        <v>862</v>
      </c>
      <c r="D134" t="s">
        <v>90</v>
      </c>
    </row>
    <row r="135" spans="1:4" ht="14.25" customHeight="1" x14ac:dyDescent="0.25">
      <c r="A135" s="1">
        <v>134</v>
      </c>
      <c r="B135" s="1" t="s">
        <v>95</v>
      </c>
      <c r="C135" s="1"/>
      <c r="D135" t="s">
        <v>90</v>
      </c>
    </row>
    <row r="136" spans="1:4" ht="14.25" customHeight="1" x14ac:dyDescent="0.25">
      <c r="A136" s="1">
        <v>135</v>
      </c>
      <c r="B136" s="1" t="s">
        <v>96</v>
      </c>
      <c r="C136" s="1"/>
      <c r="D136" t="s">
        <v>90</v>
      </c>
    </row>
    <row r="137" spans="1:4" ht="14.25" customHeight="1" x14ac:dyDescent="0.25">
      <c r="A137" s="1">
        <v>136</v>
      </c>
      <c r="B137" s="1" t="s">
        <v>97</v>
      </c>
      <c r="C137" s="1"/>
      <c r="D137" t="s">
        <v>90</v>
      </c>
    </row>
    <row r="138" spans="1:4" ht="14.25" customHeight="1" x14ac:dyDescent="0.25">
      <c r="A138" s="1">
        <v>137</v>
      </c>
      <c r="B138" s="1" t="s">
        <v>98</v>
      </c>
      <c r="C138" s="1"/>
      <c r="D138" t="s">
        <v>90</v>
      </c>
    </row>
    <row r="139" spans="1:4" ht="14.25" customHeight="1" x14ac:dyDescent="0.25">
      <c r="A139" s="1">
        <v>138</v>
      </c>
      <c r="B139" s="1" t="s">
        <v>863</v>
      </c>
      <c r="C139" s="1"/>
      <c r="D139" t="s">
        <v>100</v>
      </c>
    </row>
    <row r="140" spans="1:4" ht="14.25" customHeight="1" x14ac:dyDescent="0.25">
      <c r="A140" s="1">
        <v>139</v>
      </c>
      <c r="B140" s="1" t="s">
        <v>864</v>
      </c>
      <c r="C140" s="1"/>
      <c r="D140" t="s">
        <v>100</v>
      </c>
    </row>
    <row r="141" spans="1:4" ht="14.25" customHeight="1" x14ac:dyDescent="0.25">
      <c r="A141" s="1">
        <v>140</v>
      </c>
      <c r="B141" s="1" t="s">
        <v>865</v>
      </c>
      <c r="C141" s="1"/>
      <c r="D141" t="s">
        <v>100</v>
      </c>
    </row>
    <row r="142" spans="1:4" ht="14.25" customHeight="1" x14ac:dyDescent="0.25">
      <c r="A142" s="1">
        <v>141</v>
      </c>
      <c r="B142" s="1" t="s">
        <v>866</v>
      </c>
      <c r="D142" t="s">
        <v>100</v>
      </c>
    </row>
    <row r="143" spans="1:4" ht="14.25" customHeight="1" x14ac:dyDescent="0.25">
      <c r="A143" s="1">
        <v>142</v>
      </c>
      <c r="B143" s="1" t="s">
        <v>99</v>
      </c>
      <c r="C143" s="1"/>
      <c r="D143" t="s">
        <v>100</v>
      </c>
    </row>
    <row r="144" spans="1:4" ht="14.25" customHeight="1" x14ac:dyDescent="0.25">
      <c r="A144" s="1">
        <v>143</v>
      </c>
      <c r="B144" s="1" t="s">
        <v>101</v>
      </c>
      <c r="C144" s="1"/>
      <c r="D144" s="1" t="s">
        <v>100</v>
      </c>
    </row>
    <row r="145" spans="1:4" ht="14.25" customHeight="1" x14ac:dyDescent="0.25">
      <c r="A145" s="1">
        <v>144</v>
      </c>
      <c r="B145" s="1" t="s">
        <v>867</v>
      </c>
      <c r="C145" s="1"/>
      <c r="D145" s="1" t="s">
        <v>100</v>
      </c>
    </row>
    <row r="146" spans="1:4" ht="14.25" customHeight="1" x14ac:dyDescent="0.25">
      <c r="A146" s="1">
        <v>145</v>
      </c>
      <c r="B146" s="1" t="s">
        <v>102</v>
      </c>
      <c r="C146" s="1"/>
      <c r="D146" s="1" t="s">
        <v>100</v>
      </c>
    </row>
    <row r="147" spans="1:4" ht="14.25" customHeight="1" x14ac:dyDescent="0.25">
      <c r="A147" s="1">
        <v>146</v>
      </c>
      <c r="B147" s="1" t="s">
        <v>868</v>
      </c>
      <c r="C147" s="1"/>
      <c r="D147" s="1" t="s">
        <v>100</v>
      </c>
    </row>
    <row r="148" spans="1:4" ht="14.25" customHeight="1" x14ac:dyDescent="0.25">
      <c r="A148" s="1">
        <v>147</v>
      </c>
      <c r="B148" s="1" t="s">
        <v>869</v>
      </c>
      <c r="C148" s="1"/>
      <c r="D148" s="1" t="s">
        <v>100</v>
      </c>
    </row>
    <row r="149" spans="1:4" ht="14.25" customHeight="1" x14ac:dyDescent="0.25">
      <c r="A149" s="1">
        <v>148</v>
      </c>
      <c r="B149" s="1" t="s">
        <v>870</v>
      </c>
      <c r="C149" s="1"/>
      <c r="D149" s="1" t="s">
        <v>100</v>
      </c>
    </row>
    <row r="150" spans="1:4" ht="14.25" customHeight="1" x14ac:dyDescent="0.25">
      <c r="A150" s="1">
        <v>149</v>
      </c>
      <c r="B150" s="1" t="s">
        <v>103</v>
      </c>
      <c r="C150" s="1"/>
      <c r="D150" s="1" t="s">
        <v>100</v>
      </c>
    </row>
    <row r="151" spans="1:4" ht="14.25" customHeight="1" x14ac:dyDescent="0.25">
      <c r="A151" s="1">
        <v>150</v>
      </c>
      <c r="B151" t="s">
        <v>871</v>
      </c>
      <c r="D151" s="1" t="s">
        <v>100</v>
      </c>
    </row>
    <row r="152" spans="1:4" ht="14.25" customHeight="1" x14ac:dyDescent="0.25">
      <c r="A152" s="1">
        <v>151</v>
      </c>
      <c r="B152" s="1" t="s">
        <v>872</v>
      </c>
      <c r="C152" s="1"/>
      <c r="D152" s="1" t="s">
        <v>100</v>
      </c>
    </row>
    <row r="153" spans="1:4" ht="14.25" customHeight="1" x14ac:dyDescent="0.25">
      <c r="A153" s="1">
        <v>152</v>
      </c>
      <c r="B153" s="1" t="s">
        <v>873</v>
      </c>
      <c r="C153" s="1"/>
      <c r="D153" s="1" t="s">
        <v>100</v>
      </c>
    </row>
    <row r="154" spans="1:4" ht="14.25" customHeight="1" x14ac:dyDescent="0.25">
      <c r="A154" s="1">
        <v>153</v>
      </c>
      <c r="B154" s="1" t="s">
        <v>104</v>
      </c>
      <c r="C154" s="1"/>
      <c r="D154" s="1" t="s">
        <v>100</v>
      </c>
    </row>
    <row r="155" spans="1:4" ht="14.25" customHeight="1" x14ac:dyDescent="0.25">
      <c r="A155" s="1">
        <v>154</v>
      </c>
      <c r="B155" s="1" t="s">
        <v>105</v>
      </c>
      <c r="C155" s="1"/>
      <c r="D155" s="1" t="s">
        <v>100</v>
      </c>
    </row>
    <row r="156" spans="1:4" ht="14.25" customHeight="1" x14ac:dyDescent="0.25">
      <c r="A156" s="1">
        <v>155</v>
      </c>
      <c r="B156" s="1" t="s">
        <v>53</v>
      </c>
      <c r="C156" s="1"/>
      <c r="D156" s="1" t="s">
        <v>100</v>
      </c>
    </row>
    <row r="157" spans="1:4" ht="14.25" customHeight="1" x14ac:dyDescent="0.25">
      <c r="A157" s="1">
        <v>156</v>
      </c>
      <c r="B157" s="1" t="s">
        <v>106</v>
      </c>
      <c r="C157" s="1"/>
      <c r="D157" s="1" t="s">
        <v>100</v>
      </c>
    </row>
    <row r="158" spans="1:4" ht="14.25" customHeight="1" x14ac:dyDescent="0.25">
      <c r="A158" s="1">
        <v>157</v>
      </c>
      <c r="B158" s="1" t="s">
        <v>874</v>
      </c>
      <c r="C158" s="1"/>
      <c r="D158" s="1" t="s">
        <v>100</v>
      </c>
    </row>
    <row r="159" spans="1:4" ht="14.25" customHeight="1" x14ac:dyDescent="0.25">
      <c r="A159" s="1">
        <v>158</v>
      </c>
      <c r="B159" t="s">
        <v>107</v>
      </c>
      <c r="D159" s="1" t="s">
        <v>100</v>
      </c>
    </row>
    <row r="160" spans="1:4" ht="14.25" customHeight="1" x14ac:dyDescent="0.25">
      <c r="A160" s="1">
        <v>159</v>
      </c>
      <c r="B160" t="s">
        <v>875</v>
      </c>
      <c r="D160" s="1" t="s">
        <v>100</v>
      </c>
    </row>
    <row r="161" spans="1:4" ht="14.25" customHeight="1" x14ac:dyDescent="0.25">
      <c r="A161" s="1">
        <v>160</v>
      </c>
      <c r="B161" s="1" t="s">
        <v>108</v>
      </c>
      <c r="C161" s="1"/>
      <c r="D161" s="1" t="s">
        <v>100</v>
      </c>
    </row>
    <row r="162" spans="1:4" ht="14.25" customHeight="1" x14ac:dyDescent="0.25">
      <c r="A162" s="1">
        <v>161</v>
      </c>
      <c r="B162" s="1" t="s">
        <v>109</v>
      </c>
      <c r="C162" s="1"/>
      <c r="D162" s="1" t="s">
        <v>100</v>
      </c>
    </row>
    <row r="163" spans="1:4" ht="14.25" customHeight="1" x14ac:dyDescent="0.25">
      <c r="A163" s="1">
        <v>162</v>
      </c>
      <c r="B163" s="1" t="s">
        <v>876</v>
      </c>
      <c r="C163" s="1"/>
      <c r="D163" s="1" t="s">
        <v>100</v>
      </c>
    </row>
    <row r="164" spans="1:4" ht="14.25" customHeight="1" x14ac:dyDescent="0.25">
      <c r="A164" s="1">
        <v>163</v>
      </c>
      <c r="B164" s="1" t="s">
        <v>877</v>
      </c>
      <c r="C164" s="1"/>
      <c r="D164" s="1" t="s">
        <v>100</v>
      </c>
    </row>
    <row r="165" spans="1:4" ht="14.25" customHeight="1" x14ac:dyDescent="0.25">
      <c r="A165" s="1">
        <v>164</v>
      </c>
      <c r="B165" t="s">
        <v>110</v>
      </c>
      <c r="D165" s="1" t="s">
        <v>100</v>
      </c>
    </row>
    <row r="166" spans="1:4" ht="14.25" customHeight="1" x14ac:dyDescent="0.25">
      <c r="A166" s="1">
        <v>165</v>
      </c>
      <c r="B166" s="1" t="s">
        <v>878</v>
      </c>
      <c r="C166" s="1"/>
      <c r="D166" s="1" t="s">
        <v>100</v>
      </c>
    </row>
    <row r="167" spans="1:4" ht="14.25" customHeight="1" x14ac:dyDescent="0.25">
      <c r="A167" s="1">
        <v>166</v>
      </c>
      <c r="B167" s="1" t="s">
        <v>879</v>
      </c>
      <c r="C167" s="1"/>
      <c r="D167" s="1" t="s">
        <v>100</v>
      </c>
    </row>
    <row r="168" spans="1:4" ht="14.25" customHeight="1" x14ac:dyDescent="0.25">
      <c r="A168" s="1">
        <v>167</v>
      </c>
      <c r="B168" s="1" t="s">
        <v>111</v>
      </c>
      <c r="C168" s="1"/>
      <c r="D168" s="1" t="s">
        <v>100</v>
      </c>
    </row>
    <row r="169" spans="1:4" ht="14.25" customHeight="1" x14ac:dyDescent="0.25">
      <c r="A169" s="1">
        <v>168</v>
      </c>
      <c r="B169" s="1" t="s">
        <v>880</v>
      </c>
      <c r="C169" s="1"/>
      <c r="D169" s="1" t="s">
        <v>100</v>
      </c>
    </row>
    <row r="170" spans="1:4" ht="14.25" customHeight="1" x14ac:dyDescent="0.25">
      <c r="A170" s="1">
        <v>169</v>
      </c>
      <c r="B170" s="1" t="s">
        <v>112</v>
      </c>
      <c r="C170" s="1"/>
      <c r="D170" s="1" t="s">
        <v>100</v>
      </c>
    </row>
    <row r="171" spans="1:4" ht="14.25" customHeight="1" x14ac:dyDescent="0.25">
      <c r="A171" s="1">
        <v>170</v>
      </c>
      <c r="B171" s="1" t="s">
        <v>113</v>
      </c>
      <c r="C171" s="1"/>
      <c r="D171" s="1" t="s">
        <v>100</v>
      </c>
    </row>
    <row r="172" spans="1:4" ht="14.25" customHeight="1" x14ac:dyDescent="0.25">
      <c r="A172" s="1">
        <v>171</v>
      </c>
      <c r="B172" s="1" t="s">
        <v>114</v>
      </c>
      <c r="C172" s="1"/>
      <c r="D172" s="1" t="s">
        <v>100</v>
      </c>
    </row>
    <row r="173" spans="1:4" ht="14.25" customHeight="1" x14ac:dyDescent="0.25">
      <c r="A173" s="1">
        <v>172</v>
      </c>
      <c r="B173" s="1" t="s">
        <v>881</v>
      </c>
      <c r="C173" s="1"/>
      <c r="D173" s="1" t="s">
        <v>100</v>
      </c>
    </row>
    <row r="174" spans="1:4" ht="14.25" customHeight="1" x14ac:dyDescent="0.25">
      <c r="A174" s="1">
        <v>173</v>
      </c>
      <c r="B174" s="1" t="s">
        <v>115</v>
      </c>
      <c r="C174" s="1"/>
      <c r="D174" s="1" t="s">
        <v>100</v>
      </c>
    </row>
    <row r="175" spans="1:4" ht="14.25" customHeight="1" x14ac:dyDescent="0.25">
      <c r="A175" s="1">
        <v>174</v>
      </c>
      <c r="B175" s="1" t="s">
        <v>882</v>
      </c>
      <c r="C175" s="1"/>
      <c r="D175" s="1" t="s">
        <v>100</v>
      </c>
    </row>
    <row r="176" spans="1:4" ht="14.25" customHeight="1" x14ac:dyDescent="0.25">
      <c r="A176" s="1">
        <v>175</v>
      </c>
      <c r="B176" s="1" t="s">
        <v>116</v>
      </c>
      <c r="C176" s="1"/>
      <c r="D176" s="1" t="s">
        <v>100</v>
      </c>
    </row>
    <row r="177" spans="1:4" ht="14.25" customHeight="1" x14ac:dyDescent="0.25">
      <c r="A177" s="1">
        <v>176</v>
      </c>
      <c r="B177" s="1" t="s">
        <v>117</v>
      </c>
      <c r="C177" s="1"/>
      <c r="D177" s="1" t="s">
        <v>100</v>
      </c>
    </row>
    <row r="178" spans="1:4" ht="14.25" customHeight="1" x14ac:dyDescent="0.25">
      <c r="A178" s="1">
        <v>177</v>
      </c>
      <c r="B178" s="1" t="s">
        <v>118</v>
      </c>
      <c r="C178" s="1"/>
      <c r="D178" s="1" t="s">
        <v>100</v>
      </c>
    </row>
    <row r="179" spans="1:4" ht="14.25" customHeight="1" x14ac:dyDescent="0.25">
      <c r="A179" s="1">
        <v>178</v>
      </c>
      <c r="B179" s="1" t="s">
        <v>119</v>
      </c>
      <c r="C179" s="1"/>
      <c r="D179" s="1" t="s">
        <v>100</v>
      </c>
    </row>
    <row r="180" spans="1:4" ht="14.25" customHeight="1" x14ac:dyDescent="0.25">
      <c r="A180" s="1">
        <v>179</v>
      </c>
      <c r="B180" s="1" t="s">
        <v>120</v>
      </c>
      <c r="C180" s="1"/>
      <c r="D180" s="1" t="s">
        <v>100</v>
      </c>
    </row>
    <row r="181" spans="1:4" ht="14.25" customHeight="1" x14ac:dyDescent="0.25">
      <c r="A181" s="1">
        <v>180</v>
      </c>
      <c r="B181" s="1" t="s">
        <v>883</v>
      </c>
      <c r="C181" s="1"/>
      <c r="D181" s="1" t="s">
        <v>100</v>
      </c>
    </row>
    <row r="182" spans="1:4" ht="14.25" customHeight="1" x14ac:dyDescent="0.25">
      <c r="A182" s="1">
        <v>181</v>
      </c>
      <c r="B182" s="1" t="s">
        <v>121</v>
      </c>
      <c r="C182" s="1"/>
      <c r="D182" s="1" t="s">
        <v>100</v>
      </c>
    </row>
    <row r="183" spans="1:4" ht="14.25" customHeight="1" x14ac:dyDescent="0.25">
      <c r="A183" s="1">
        <v>182</v>
      </c>
      <c r="B183" s="1" t="s">
        <v>122</v>
      </c>
      <c r="C183" s="1"/>
      <c r="D183" s="1" t="s">
        <v>100</v>
      </c>
    </row>
    <row r="184" spans="1:4" ht="14.25" customHeight="1" x14ac:dyDescent="0.25">
      <c r="A184" s="1">
        <v>183</v>
      </c>
      <c r="B184" s="1" t="s">
        <v>884</v>
      </c>
      <c r="C184" s="1"/>
      <c r="D184" s="1" t="s">
        <v>100</v>
      </c>
    </row>
    <row r="185" spans="1:4" ht="14.25" customHeight="1" x14ac:dyDescent="0.25">
      <c r="A185" s="1">
        <v>184</v>
      </c>
      <c r="B185" s="1" t="s">
        <v>123</v>
      </c>
      <c r="C185" s="1"/>
      <c r="D185" s="1" t="s">
        <v>100</v>
      </c>
    </row>
    <row r="186" spans="1:4" ht="14.25" customHeight="1" x14ac:dyDescent="0.25">
      <c r="A186" s="1">
        <v>185</v>
      </c>
      <c r="B186" s="1" t="s">
        <v>124</v>
      </c>
      <c r="C186" s="1"/>
      <c r="D186" s="1" t="s">
        <v>100</v>
      </c>
    </row>
    <row r="187" spans="1:4" ht="14.25" customHeight="1" x14ac:dyDescent="0.25">
      <c r="A187" s="1">
        <v>186</v>
      </c>
      <c r="B187" t="s">
        <v>885</v>
      </c>
      <c r="D187" s="1" t="s">
        <v>100</v>
      </c>
    </row>
    <row r="188" spans="1:4" ht="14.25" customHeight="1" x14ac:dyDescent="0.25">
      <c r="A188" s="1">
        <v>187</v>
      </c>
      <c r="B188" s="1" t="s">
        <v>125</v>
      </c>
      <c r="C188" s="1"/>
      <c r="D188" s="1" t="s">
        <v>100</v>
      </c>
    </row>
    <row r="189" spans="1:4" ht="14.25" customHeight="1" x14ac:dyDescent="0.25">
      <c r="A189" s="1">
        <v>188</v>
      </c>
      <c r="B189" s="1" t="s">
        <v>886</v>
      </c>
      <c r="C189" s="1"/>
      <c r="D189" s="1" t="s">
        <v>100</v>
      </c>
    </row>
    <row r="190" spans="1:4" ht="14.25" customHeight="1" x14ac:dyDescent="0.25">
      <c r="A190" s="1">
        <v>189</v>
      </c>
      <c r="B190" s="2" t="s">
        <v>887</v>
      </c>
      <c r="D190" t="s">
        <v>100</v>
      </c>
    </row>
    <row r="191" spans="1:4" ht="14.25" customHeight="1" x14ac:dyDescent="0.25">
      <c r="A191" s="1">
        <v>190</v>
      </c>
      <c r="B191" s="1" t="s">
        <v>126</v>
      </c>
      <c r="C191" s="1"/>
      <c r="D191" s="1" t="s">
        <v>100</v>
      </c>
    </row>
    <row r="192" spans="1:4" ht="14.25" customHeight="1" x14ac:dyDescent="0.25">
      <c r="A192" s="1">
        <v>191</v>
      </c>
      <c r="B192" s="1" t="s">
        <v>127</v>
      </c>
      <c r="C192" s="1"/>
      <c r="D192" s="1" t="s">
        <v>100</v>
      </c>
    </row>
    <row r="193" spans="1:4" ht="14.25" customHeight="1" x14ac:dyDescent="0.25">
      <c r="A193" s="1">
        <v>192</v>
      </c>
      <c r="B193" s="1" t="s">
        <v>128</v>
      </c>
      <c r="C193" s="1"/>
      <c r="D193" s="1" t="s">
        <v>129</v>
      </c>
    </row>
    <row r="194" spans="1:4" ht="14.25" customHeight="1" x14ac:dyDescent="0.25">
      <c r="A194" s="1">
        <v>193</v>
      </c>
      <c r="B194" s="1" t="s">
        <v>888</v>
      </c>
      <c r="C194" s="1"/>
      <c r="D194" s="1" t="s">
        <v>129</v>
      </c>
    </row>
    <row r="195" spans="1:4" ht="14.25" customHeight="1" x14ac:dyDescent="0.25">
      <c r="A195" s="1">
        <v>194</v>
      </c>
      <c r="B195" s="1" t="s">
        <v>130</v>
      </c>
      <c r="C195" s="1"/>
      <c r="D195" s="1" t="s">
        <v>129</v>
      </c>
    </row>
    <row r="196" spans="1:4" ht="14.25" customHeight="1" x14ac:dyDescent="0.25">
      <c r="A196" s="1">
        <v>195</v>
      </c>
      <c r="B196" t="s">
        <v>889</v>
      </c>
      <c r="D196" s="1" t="s">
        <v>129</v>
      </c>
    </row>
    <row r="197" spans="1:4" ht="14.25" customHeight="1" x14ac:dyDescent="0.25">
      <c r="A197" s="1">
        <v>196</v>
      </c>
      <c r="B197" s="1" t="s">
        <v>131</v>
      </c>
      <c r="C197" s="1"/>
      <c r="D197" s="1" t="s">
        <v>129</v>
      </c>
    </row>
    <row r="198" spans="1:4" ht="14.25" customHeight="1" x14ac:dyDescent="0.25">
      <c r="A198" s="1">
        <v>197</v>
      </c>
      <c r="B198" s="1" t="s">
        <v>132</v>
      </c>
      <c r="C198" s="1"/>
      <c r="D198" s="1" t="s">
        <v>129</v>
      </c>
    </row>
    <row r="199" spans="1:4" ht="14.25" customHeight="1" x14ac:dyDescent="0.25">
      <c r="A199" s="1">
        <v>198</v>
      </c>
      <c r="B199" s="1" t="s">
        <v>133</v>
      </c>
      <c r="C199" s="1"/>
      <c r="D199" s="1" t="s">
        <v>129</v>
      </c>
    </row>
    <row r="200" spans="1:4" ht="14.25" customHeight="1" x14ac:dyDescent="0.25">
      <c r="A200" s="1">
        <v>199</v>
      </c>
      <c r="B200" s="1" t="s">
        <v>890</v>
      </c>
      <c r="C200" s="1"/>
      <c r="D200" s="1" t="s">
        <v>129</v>
      </c>
    </row>
    <row r="201" spans="1:4" ht="14.25" customHeight="1" x14ac:dyDescent="0.25">
      <c r="A201" s="1">
        <v>200</v>
      </c>
      <c r="B201" s="1" t="s">
        <v>134</v>
      </c>
      <c r="C201" s="1"/>
      <c r="D201" s="1" t="s">
        <v>129</v>
      </c>
    </row>
    <row r="202" spans="1:4" ht="14.25" customHeight="1" x14ac:dyDescent="0.25">
      <c r="A202" s="1">
        <v>201</v>
      </c>
      <c r="B202" s="1" t="s">
        <v>135</v>
      </c>
      <c r="C202" s="1"/>
      <c r="D202" s="1" t="s">
        <v>129</v>
      </c>
    </row>
    <row r="203" spans="1:4" ht="14.25" customHeight="1" x14ac:dyDescent="0.25">
      <c r="A203" s="1">
        <v>202</v>
      </c>
      <c r="B203" s="1" t="s">
        <v>136</v>
      </c>
      <c r="C203" s="1"/>
      <c r="D203" s="1" t="s">
        <v>137</v>
      </c>
    </row>
    <row r="204" spans="1:4" ht="14.25" customHeight="1" x14ac:dyDescent="0.25">
      <c r="A204" s="1">
        <v>203</v>
      </c>
      <c r="B204" s="1" t="s">
        <v>138</v>
      </c>
      <c r="C204" s="1"/>
      <c r="D204" s="1" t="s">
        <v>137</v>
      </c>
    </row>
    <row r="205" spans="1:4" ht="14.25" customHeight="1" x14ac:dyDescent="0.25">
      <c r="A205" s="1">
        <v>204</v>
      </c>
      <c r="B205" s="1" t="s">
        <v>139</v>
      </c>
      <c r="C205" s="1"/>
      <c r="D205" s="1" t="s">
        <v>137</v>
      </c>
    </row>
    <row r="206" spans="1:4" ht="14.25" customHeight="1" x14ac:dyDescent="0.25">
      <c r="A206" s="1">
        <v>205</v>
      </c>
      <c r="B206" s="1" t="s">
        <v>140</v>
      </c>
      <c r="C206" s="1"/>
      <c r="D206" s="1" t="s">
        <v>137</v>
      </c>
    </row>
    <row r="207" spans="1:4" ht="14.25" customHeight="1" x14ac:dyDescent="0.25">
      <c r="A207" s="1">
        <v>206</v>
      </c>
      <c r="B207" t="s">
        <v>891</v>
      </c>
      <c r="C207" s="1"/>
      <c r="D207" s="1" t="s">
        <v>137</v>
      </c>
    </row>
    <row r="208" spans="1:4" ht="14.25" customHeight="1" x14ac:dyDescent="0.25">
      <c r="A208" s="1">
        <v>207</v>
      </c>
      <c r="B208" s="1" t="s">
        <v>892</v>
      </c>
      <c r="C208" s="1"/>
      <c r="D208" s="1" t="s">
        <v>137</v>
      </c>
    </row>
    <row r="209" spans="1:4" ht="14.25" customHeight="1" x14ac:dyDescent="0.25">
      <c r="A209" s="1">
        <v>208</v>
      </c>
      <c r="B209" s="1" t="s">
        <v>141</v>
      </c>
      <c r="D209" s="1" t="s">
        <v>137</v>
      </c>
    </row>
    <row r="210" spans="1:4" ht="14.25" customHeight="1" x14ac:dyDescent="0.25">
      <c r="A210" s="1">
        <v>209</v>
      </c>
      <c r="B210" s="1" t="s">
        <v>142</v>
      </c>
      <c r="C210" s="1"/>
      <c r="D210" s="1" t="s">
        <v>137</v>
      </c>
    </row>
    <row r="211" spans="1:4" ht="14.25" customHeight="1" x14ac:dyDescent="0.25">
      <c r="A211" s="1">
        <v>210</v>
      </c>
      <c r="B211" s="1" t="s">
        <v>143</v>
      </c>
      <c r="C211" s="1"/>
      <c r="D211" s="1" t="s">
        <v>144</v>
      </c>
    </row>
    <row r="212" spans="1:4" ht="14.25" customHeight="1" x14ac:dyDescent="0.25">
      <c r="A212" s="1">
        <v>211</v>
      </c>
      <c r="B212" s="1" t="s">
        <v>893</v>
      </c>
      <c r="C212" s="1"/>
      <c r="D212" s="1" t="s">
        <v>144</v>
      </c>
    </row>
    <row r="213" spans="1:4" ht="14.25" customHeight="1" x14ac:dyDescent="0.25">
      <c r="A213" s="1">
        <v>212</v>
      </c>
      <c r="B213" s="2" t="s">
        <v>894</v>
      </c>
      <c r="D213" t="s">
        <v>144</v>
      </c>
    </row>
    <row r="214" spans="1:4" ht="14.25" customHeight="1" x14ac:dyDescent="0.25">
      <c r="A214" s="1">
        <v>213</v>
      </c>
      <c r="B214" s="1" t="s">
        <v>145</v>
      </c>
      <c r="C214" s="1"/>
      <c r="D214" s="1" t="s">
        <v>144</v>
      </c>
    </row>
    <row r="215" spans="1:4" ht="14.25" customHeight="1" x14ac:dyDescent="0.25">
      <c r="A215" s="1">
        <v>214</v>
      </c>
      <c r="B215" s="1" t="s">
        <v>146</v>
      </c>
      <c r="C215" s="1"/>
      <c r="D215" s="1" t="s">
        <v>144</v>
      </c>
    </row>
    <row r="216" spans="1:4" ht="14.25" customHeight="1" x14ac:dyDescent="0.25">
      <c r="A216" s="1">
        <v>215</v>
      </c>
      <c r="B216" s="1" t="s">
        <v>147</v>
      </c>
      <c r="C216" s="1"/>
      <c r="D216" s="1" t="s">
        <v>144</v>
      </c>
    </row>
    <row r="217" spans="1:4" ht="14.25" customHeight="1" x14ac:dyDescent="0.25">
      <c r="A217" s="1">
        <v>216</v>
      </c>
      <c r="B217" s="1" t="s">
        <v>148</v>
      </c>
      <c r="C217" s="1"/>
      <c r="D217" s="1" t="s">
        <v>144</v>
      </c>
    </row>
    <row r="218" spans="1:4" ht="14.25" customHeight="1" x14ac:dyDescent="0.25">
      <c r="A218" s="1">
        <v>217</v>
      </c>
      <c r="B218" t="s">
        <v>895</v>
      </c>
      <c r="D218" s="1" t="s">
        <v>144</v>
      </c>
    </row>
    <row r="219" spans="1:4" ht="14.25" customHeight="1" x14ac:dyDescent="0.25">
      <c r="A219" s="1">
        <v>218</v>
      </c>
      <c r="B219" s="1" t="s">
        <v>149</v>
      </c>
      <c r="C219" s="1"/>
      <c r="D219" s="1" t="s">
        <v>144</v>
      </c>
    </row>
    <row r="220" spans="1:4" ht="14.25" customHeight="1" x14ac:dyDescent="0.25">
      <c r="A220" s="1">
        <v>219</v>
      </c>
      <c r="B220" t="s">
        <v>267</v>
      </c>
      <c r="D220" s="1" t="s">
        <v>144</v>
      </c>
    </row>
    <row r="221" spans="1:4" ht="14.25" customHeight="1" x14ac:dyDescent="0.25">
      <c r="A221" s="1">
        <v>220</v>
      </c>
      <c r="B221" s="1" t="s">
        <v>150</v>
      </c>
      <c r="C221" s="1"/>
      <c r="D221" s="1" t="s">
        <v>144</v>
      </c>
    </row>
    <row r="222" spans="1:4" ht="14.25" customHeight="1" x14ac:dyDescent="0.25">
      <c r="A222" s="1">
        <v>221</v>
      </c>
      <c r="B222" s="1" t="s">
        <v>896</v>
      </c>
      <c r="C222" s="1"/>
      <c r="D222" s="1" t="s">
        <v>144</v>
      </c>
    </row>
    <row r="223" spans="1:4" ht="14.25" customHeight="1" x14ac:dyDescent="0.25">
      <c r="A223" s="1">
        <v>222</v>
      </c>
      <c r="B223" s="1" t="s">
        <v>897</v>
      </c>
      <c r="C223" s="1"/>
      <c r="D223" s="1" t="s">
        <v>144</v>
      </c>
    </row>
    <row r="224" spans="1:4" ht="14.25" customHeight="1" x14ac:dyDescent="0.25">
      <c r="A224" s="1">
        <v>223</v>
      </c>
      <c r="B224" s="1" t="s">
        <v>151</v>
      </c>
      <c r="C224" s="1"/>
      <c r="D224" s="1" t="s">
        <v>144</v>
      </c>
    </row>
    <row r="225" spans="1:4" ht="14.25" customHeight="1" x14ac:dyDescent="0.25">
      <c r="A225" s="1">
        <v>224</v>
      </c>
      <c r="B225" s="1" t="s">
        <v>898</v>
      </c>
      <c r="C225" s="1"/>
      <c r="D225" s="1" t="s">
        <v>144</v>
      </c>
    </row>
    <row r="226" spans="1:4" ht="14.25" customHeight="1" x14ac:dyDescent="0.25">
      <c r="A226" s="1">
        <v>225</v>
      </c>
      <c r="B226" s="1" t="s">
        <v>152</v>
      </c>
      <c r="C226" s="1"/>
      <c r="D226" s="1" t="s">
        <v>144</v>
      </c>
    </row>
    <row r="227" spans="1:4" ht="14.25" customHeight="1" x14ac:dyDescent="0.25">
      <c r="A227" s="1">
        <v>226</v>
      </c>
      <c r="B227" s="1" t="s">
        <v>153</v>
      </c>
      <c r="C227" s="1"/>
      <c r="D227" s="1" t="s">
        <v>144</v>
      </c>
    </row>
    <row r="228" spans="1:4" ht="14.25" customHeight="1" x14ac:dyDescent="0.25">
      <c r="A228" s="1">
        <v>227</v>
      </c>
      <c r="B228" s="1" t="s">
        <v>154</v>
      </c>
      <c r="C228" s="1"/>
      <c r="D228" s="1" t="s">
        <v>144</v>
      </c>
    </row>
    <row r="229" spans="1:4" ht="14.25" customHeight="1" x14ac:dyDescent="0.25">
      <c r="A229" s="1">
        <v>228</v>
      </c>
      <c r="B229" s="1" t="s">
        <v>899</v>
      </c>
      <c r="C229" s="1"/>
      <c r="D229" s="1" t="s">
        <v>144</v>
      </c>
    </row>
    <row r="230" spans="1:4" ht="14.25" customHeight="1" x14ac:dyDescent="0.25">
      <c r="A230" s="1">
        <v>229</v>
      </c>
      <c r="B230" s="1" t="s">
        <v>155</v>
      </c>
      <c r="C230" s="1"/>
      <c r="D230" s="1" t="s">
        <v>144</v>
      </c>
    </row>
    <row r="231" spans="1:4" ht="14.25" customHeight="1" x14ac:dyDescent="0.25">
      <c r="A231" s="1">
        <v>230</v>
      </c>
      <c r="B231" s="1" t="s">
        <v>156</v>
      </c>
      <c r="C231" s="1"/>
      <c r="D231" s="1" t="s">
        <v>144</v>
      </c>
    </row>
    <row r="232" spans="1:4" ht="14.25" customHeight="1" x14ac:dyDescent="0.25">
      <c r="A232" s="1">
        <v>231</v>
      </c>
      <c r="B232" s="2" t="s">
        <v>157</v>
      </c>
      <c r="D232" t="s">
        <v>144</v>
      </c>
    </row>
    <row r="233" spans="1:4" ht="14.25" customHeight="1" x14ac:dyDescent="0.25">
      <c r="A233" s="1">
        <v>232</v>
      </c>
      <c r="B233" s="1" t="s">
        <v>159</v>
      </c>
      <c r="C233" s="1"/>
      <c r="D233" s="1" t="s">
        <v>158</v>
      </c>
    </row>
    <row r="234" spans="1:4" ht="14.25" customHeight="1" x14ac:dyDescent="0.25">
      <c r="A234" s="1">
        <v>233</v>
      </c>
      <c r="B234" s="1" t="s">
        <v>900</v>
      </c>
      <c r="C234" s="1"/>
      <c r="D234" s="1" t="s">
        <v>158</v>
      </c>
    </row>
    <row r="235" spans="1:4" ht="14.25" customHeight="1" x14ac:dyDescent="0.25">
      <c r="A235" s="1">
        <v>234</v>
      </c>
      <c r="B235" s="1" t="s">
        <v>160</v>
      </c>
      <c r="C235" s="1"/>
      <c r="D235" s="1" t="s">
        <v>158</v>
      </c>
    </row>
    <row r="236" spans="1:4" ht="14.25" customHeight="1" x14ac:dyDescent="0.25">
      <c r="A236" s="1">
        <v>235</v>
      </c>
      <c r="B236" s="1" t="s">
        <v>161</v>
      </c>
      <c r="C236" s="1"/>
      <c r="D236" s="1" t="s">
        <v>158</v>
      </c>
    </row>
    <row r="237" spans="1:4" ht="14.25" customHeight="1" x14ac:dyDescent="0.25">
      <c r="A237" s="1">
        <v>236</v>
      </c>
      <c r="B237" s="1" t="s">
        <v>162</v>
      </c>
      <c r="C237" s="1"/>
      <c r="D237" s="1" t="s">
        <v>158</v>
      </c>
    </row>
    <row r="238" spans="1:4" ht="14.25" customHeight="1" x14ac:dyDescent="0.25">
      <c r="A238" s="1">
        <v>237</v>
      </c>
      <c r="B238" s="1" t="s">
        <v>901</v>
      </c>
      <c r="C238" s="1"/>
      <c r="D238" s="1" t="s">
        <v>158</v>
      </c>
    </row>
    <row r="239" spans="1:4" ht="14.25" customHeight="1" x14ac:dyDescent="0.25">
      <c r="A239" s="1">
        <v>238</v>
      </c>
      <c r="B239" s="1" t="s">
        <v>163</v>
      </c>
      <c r="C239" s="1"/>
      <c r="D239" s="1" t="s">
        <v>158</v>
      </c>
    </row>
    <row r="240" spans="1:4" ht="14.25" customHeight="1" x14ac:dyDescent="0.25">
      <c r="A240" s="1">
        <v>239</v>
      </c>
      <c r="B240" s="1" t="s">
        <v>902</v>
      </c>
      <c r="C240" s="1"/>
      <c r="D240" s="1" t="s">
        <v>158</v>
      </c>
    </row>
    <row r="241" spans="1:14" ht="14.25" customHeight="1" x14ac:dyDescent="0.25">
      <c r="A241" s="1">
        <v>240</v>
      </c>
      <c r="B241" s="1" t="s">
        <v>903</v>
      </c>
      <c r="C241" s="1"/>
      <c r="D241" s="1" t="s">
        <v>158</v>
      </c>
    </row>
    <row r="242" spans="1:14" ht="14.25" customHeight="1" x14ac:dyDescent="0.25">
      <c r="A242" s="1">
        <v>241</v>
      </c>
      <c r="B242" s="1" t="s">
        <v>904</v>
      </c>
      <c r="C242" s="1"/>
      <c r="D242" s="1" t="s">
        <v>158</v>
      </c>
    </row>
    <row r="243" spans="1:14" ht="14.25" customHeight="1" x14ac:dyDescent="0.25">
      <c r="A243" s="1">
        <v>242</v>
      </c>
      <c r="B243" s="1" t="s">
        <v>905</v>
      </c>
      <c r="C243" s="1"/>
      <c r="D243" s="1" t="s">
        <v>158</v>
      </c>
    </row>
    <row r="244" spans="1:14" ht="14.25" customHeight="1" x14ac:dyDescent="0.25">
      <c r="A244" s="1">
        <v>243</v>
      </c>
      <c r="B244" s="1" t="s">
        <v>906</v>
      </c>
      <c r="C244" s="1"/>
      <c r="D244" s="1" t="s">
        <v>158</v>
      </c>
    </row>
    <row r="245" spans="1:14" ht="14.25" customHeight="1" x14ac:dyDescent="0.25">
      <c r="A245" s="1">
        <v>244</v>
      </c>
      <c r="B245" s="1" t="s">
        <v>164</v>
      </c>
      <c r="C245" s="1"/>
      <c r="D245" s="1" t="s">
        <v>158</v>
      </c>
    </row>
    <row r="246" spans="1:14" ht="14.25" customHeight="1" x14ac:dyDescent="0.25">
      <c r="A246" s="1">
        <v>245</v>
      </c>
      <c r="B246" s="1" t="s">
        <v>165</v>
      </c>
      <c r="C246" s="1"/>
      <c r="D246" s="1" t="s">
        <v>158</v>
      </c>
    </row>
    <row r="247" spans="1:14" ht="14.25" customHeight="1" x14ac:dyDescent="0.25">
      <c r="A247" s="1">
        <v>246</v>
      </c>
      <c r="B247" s="1" t="s">
        <v>907</v>
      </c>
      <c r="C247" s="1"/>
      <c r="D247" s="1" t="s">
        <v>158</v>
      </c>
    </row>
    <row r="248" spans="1:14" ht="14.25" customHeight="1" x14ac:dyDescent="0.25">
      <c r="A248" s="1">
        <v>247</v>
      </c>
      <c r="B248" s="1" t="s">
        <v>908</v>
      </c>
      <c r="C248" s="1"/>
      <c r="D248" s="1" t="s">
        <v>158</v>
      </c>
    </row>
    <row r="249" spans="1:14" ht="14.25" customHeight="1" x14ac:dyDescent="0.25">
      <c r="A249" s="1">
        <v>248</v>
      </c>
      <c r="B249" s="1" t="s">
        <v>909</v>
      </c>
      <c r="C249" s="1"/>
      <c r="D249" s="1" t="s">
        <v>158</v>
      </c>
    </row>
    <row r="250" spans="1:14" ht="14.25" customHeight="1" x14ac:dyDescent="0.25">
      <c r="A250" s="1">
        <v>249</v>
      </c>
      <c r="B250" s="1" t="s">
        <v>910</v>
      </c>
      <c r="C250" s="1"/>
      <c r="D250" s="1" t="s">
        <v>158</v>
      </c>
    </row>
    <row r="251" spans="1:14" ht="14.25" customHeight="1" x14ac:dyDescent="0.25">
      <c r="A251" s="1">
        <v>250</v>
      </c>
      <c r="B251" s="1" t="s">
        <v>911</v>
      </c>
      <c r="C251" s="1"/>
      <c r="D251" s="1" t="s">
        <v>158</v>
      </c>
    </row>
    <row r="252" spans="1:14" ht="14.25" customHeight="1" x14ac:dyDescent="0.25">
      <c r="A252" s="1">
        <v>251</v>
      </c>
      <c r="B252" s="1" t="s">
        <v>912</v>
      </c>
      <c r="C252" s="1"/>
      <c r="D252" s="1" t="s">
        <v>158</v>
      </c>
    </row>
    <row r="253" spans="1:14" ht="14.25" customHeight="1" x14ac:dyDescent="0.25">
      <c r="A253" s="1">
        <v>252</v>
      </c>
      <c r="B253" s="1" t="s">
        <v>913</v>
      </c>
      <c r="C253" s="1"/>
      <c r="D253" s="1" t="s">
        <v>158</v>
      </c>
    </row>
    <row r="254" spans="1:14" ht="14.25" customHeight="1" x14ac:dyDescent="0.25">
      <c r="A254" s="1">
        <v>253</v>
      </c>
      <c r="B254" s="1" t="s">
        <v>166</v>
      </c>
      <c r="C254" s="1"/>
      <c r="D254" s="1" t="s">
        <v>158</v>
      </c>
      <c r="J254" s="3"/>
      <c r="K254" s="3"/>
      <c r="L254" s="3"/>
      <c r="M254" s="3"/>
      <c r="N254" s="3"/>
    </row>
    <row r="255" spans="1:14" ht="14.25" customHeight="1" x14ac:dyDescent="0.25">
      <c r="A255" s="1">
        <v>254</v>
      </c>
      <c r="B255" s="1" t="s">
        <v>167</v>
      </c>
      <c r="C255" s="1"/>
      <c r="D255" s="1" t="s">
        <v>158</v>
      </c>
      <c r="J255" s="3"/>
      <c r="K255" s="3"/>
      <c r="L255" s="3"/>
      <c r="M255" s="3"/>
      <c r="N255" s="3"/>
    </row>
    <row r="256" spans="1:14" ht="14.25" customHeight="1" x14ac:dyDescent="0.25">
      <c r="A256" s="1">
        <v>255</v>
      </c>
      <c r="B256" s="1" t="s">
        <v>168</v>
      </c>
      <c r="C256" s="1"/>
      <c r="D256" s="1" t="s">
        <v>169</v>
      </c>
      <c r="J256" s="3"/>
      <c r="K256" s="3"/>
      <c r="L256" s="3"/>
      <c r="M256" s="3"/>
      <c r="N256" s="3"/>
    </row>
    <row r="257" spans="1:14" ht="14.25" customHeight="1" x14ac:dyDescent="0.25">
      <c r="A257" s="1">
        <v>256</v>
      </c>
      <c r="B257" s="2" t="s">
        <v>914</v>
      </c>
      <c r="D257" t="s">
        <v>169</v>
      </c>
      <c r="J257" s="3"/>
      <c r="K257" s="3"/>
      <c r="L257" s="3"/>
      <c r="M257" s="3"/>
      <c r="N257" s="3"/>
    </row>
    <row r="258" spans="1:14" ht="14.25" customHeight="1" x14ac:dyDescent="0.25">
      <c r="A258" s="1">
        <v>257</v>
      </c>
      <c r="B258" s="1" t="s">
        <v>915</v>
      </c>
      <c r="C258" s="1"/>
      <c r="D258" s="1" t="s">
        <v>169</v>
      </c>
      <c r="J258" s="3"/>
      <c r="K258" s="3"/>
      <c r="L258" s="3"/>
      <c r="M258" s="3"/>
      <c r="N258" s="3"/>
    </row>
    <row r="259" spans="1:14" ht="14.25" customHeight="1" x14ac:dyDescent="0.25">
      <c r="A259" s="1">
        <v>258</v>
      </c>
      <c r="B259" s="1" t="s">
        <v>170</v>
      </c>
      <c r="C259" s="1"/>
      <c r="D259" s="1" t="s">
        <v>169</v>
      </c>
    </row>
    <row r="260" spans="1:14" ht="14.25" customHeight="1" x14ac:dyDescent="0.25">
      <c r="A260" s="1">
        <v>259</v>
      </c>
      <c r="B260" s="1" t="s">
        <v>916</v>
      </c>
      <c r="C260" s="1"/>
      <c r="D260" s="1" t="s">
        <v>169</v>
      </c>
    </row>
    <row r="261" spans="1:14" ht="14.25" customHeight="1" x14ac:dyDescent="0.25">
      <c r="A261" s="1">
        <v>260</v>
      </c>
      <c r="B261" s="1" t="s">
        <v>917</v>
      </c>
      <c r="C261" s="1"/>
      <c r="D261" s="1" t="s">
        <v>169</v>
      </c>
    </row>
    <row r="262" spans="1:14" ht="14.25" customHeight="1" x14ac:dyDescent="0.25">
      <c r="A262" s="1">
        <v>261</v>
      </c>
      <c r="B262" s="1" t="s">
        <v>918</v>
      </c>
      <c r="C262" s="1"/>
      <c r="D262" s="1" t="s">
        <v>169</v>
      </c>
    </row>
    <row r="263" spans="1:14" ht="14.25" customHeight="1" x14ac:dyDescent="0.25">
      <c r="A263" s="1">
        <v>262</v>
      </c>
      <c r="B263" s="1" t="s">
        <v>919</v>
      </c>
      <c r="C263" s="1"/>
      <c r="D263" s="1" t="s">
        <v>169</v>
      </c>
    </row>
    <row r="264" spans="1:14" ht="14.25" customHeight="1" x14ac:dyDescent="0.25">
      <c r="A264" s="1">
        <v>263</v>
      </c>
      <c r="B264" s="1" t="s">
        <v>920</v>
      </c>
      <c r="C264" s="1"/>
      <c r="D264" s="1" t="s">
        <v>169</v>
      </c>
    </row>
    <row r="265" spans="1:14" ht="14.25" customHeight="1" x14ac:dyDescent="0.25">
      <c r="A265" s="1">
        <v>264</v>
      </c>
      <c r="B265" s="2" t="s">
        <v>172</v>
      </c>
      <c r="D265" t="s">
        <v>169</v>
      </c>
    </row>
    <row r="266" spans="1:14" ht="14.25" customHeight="1" x14ac:dyDescent="0.25">
      <c r="A266" s="1">
        <v>265</v>
      </c>
      <c r="B266" s="1" t="s">
        <v>173</v>
      </c>
      <c r="D266" s="1" t="s">
        <v>169</v>
      </c>
    </row>
    <row r="267" spans="1:14" ht="14.25" customHeight="1" x14ac:dyDescent="0.25">
      <c r="A267" s="1">
        <v>266</v>
      </c>
      <c r="B267" s="1" t="s">
        <v>921</v>
      </c>
      <c r="C267" s="1"/>
      <c r="D267" s="1" t="s">
        <v>169</v>
      </c>
    </row>
    <row r="268" spans="1:14" ht="14.25" customHeight="1" x14ac:dyDescent="0.25">
      <c r="A268" s="1">
        <v>267</v>
      </c>
      <c r="B268" t="s">
        <v>174</v>
      </c>
      <c r="D268" t="s">
        <v>169</v>
      </c>
    </row>
    <row r="269" spans="1:14" ht="14.25" customHeight="1" x14ac:dyDescent="0.25">
      <c r="A269" s="1">
        <v>268</v>
      </c>
      <c r="B269" t="s">
        <v>175</v>
      </c>
      <c r="D269" t="s">
        <v>169</v>
      </c>
    </row>
    <row r="270" spans="1:14" ht="14.25" customHeight="1" x14ac:dyDescent="0.25">
      <c r="A270" s="1">
        <v>269</v>
      </c>
      <c r="B270" t="s">
        <v>176</v>
      </c>
      <c r="D270" t="s">
        <v>169</v>
      </c>
    </row>
    <row r="271" spans="1:14" ht="14.25" customHeight="1" x14ac:dyDescent="0.25">
      <c r="A271" s="1">
        <v>270</v>
      </c>
      <c r="B271" t="s">
        <v>177</v>
      </c>
      <c r="D271" t="s">
        <v>169</v>
      </c>
    </row>
    <row r="272" spans="1:14" ht="14.25" customHeight="1" x14ac:dyDescent="0.25">
      <c r="A272" s="1">
        <v>271</v>
      </c>
      <c r="B272" t="s">
        <v>922</v>
      </c>
      <c r="D272" t="s">
        <v>169</v>
      </c>
    </row>
    <row r="273" spans="1:4" ht="14.25" customHeight="1" x14ac:dyDescent="0.25">
      <c r="A273" s="1">
        <v>272</v>
      </c>
      <c r="B273" t="s">
        <v>923</v>
      </c>
      <c r="D273" t="s">
        <v>169</v>
      </c>
    </row>
    <row r="274" spans="1:4" ht="14.25" customHeight="1" x14ac:dyDescent="0.25">
      <c r="A274" s="1">
        <v>273</v>
      </c>
      <c r="B274" t="s">
        <v>924</v>
      </c>
      <c r="D274" t="s">
        <v>169</v>
      </c>
    </row>
    <row r="275" spans="1:4" ht="14.25" customHeight="1" x14ac:dyDescent="0.25">
      <c r="A275" s="1">
        <v>273</v>
      </c>
      <c r="B275" t="s">
        <v>925</v>
      </c>
      <c r="D275" t="s">
        <v>169</v>
      </c>
    </row>
    <row r="276" spans="1:4" ht="14.25" customHeight="1" x14ac:dyDescent="0.25">
      <c r="A276" s="1">
        <v>273</v>
      </c>
      <c r="B276" t="s">
        <v>178</v>
      </c>
      <c r="D276" t="s">
        <v>169</v>
      </c>
    </row>
    <row r="277" spans="1:4" ht="14.25" customHeight="1" x14ac:dyDescent="0.25">
      <c r="A277" s="1">
        <v>273</v>
      </c>
      <c r="B277" t="s">
        <v>926</v>
      </c>
      <c r="D277" t="s">
        <v>169</v>
      </c>
    </row>
    <row r="278" spans="1:4" ht="14.25" customHeight="1" x14ac:dyDescent="0.25">
      <c r="A278" s="1">
        <v>273</v>
      </c>
      <c r="B278" t="s">
        <v>179</v>
      </c>
      <c r="D278" t="s">
        <v>169</v>
      </c>
    </row>
    <row r="279" spans="1:4" ht="14.25" customHeight="1" x14ac:dyDescent="0.25">
      <c r="A279" s="1">
        <v>273</v>
      </c>
      <c r="B279" t="s">
        <v>927</v>
      </c>
      <c r="D279" t="s">
        <v>169</v>
      </c>
    </row>
    <row r="280" spans="1:4" ht="14.25" customHeight="1" x14ac:dyDescent="0.25">
      <c r="A280" s="1">
        <v>273</v>
      </c>
      <c r="B280" t="s">
        <v>928</v>
      </c>
      <c r="D280" t="s">
        <v>169</v>
      </c>
    </row>
    <row r="281" spans="1:4" ht="14.25" customHeight="1" x14ac:dyDescent="0.25">
      <c r="A281" s="1">
        <v>273</v>
      </c>
      <c r="B281" t="s">
        <v>180</v>
      </c>
      <c r="D281" t="s">
        <v>169</v>
      </c>
    </row>
    <row r="282" spans="1:4" ht="14.25" customHeight="1" x14ac:dyDescent="0.25">
      <c r="A282" s="1">
        <v>273</v>
      </c>
      <c r="B282" t="s">
        <v>181</v>
      </c>
      <c r="D282" t="s">
        <v>169</v>
      </c>
    </row>
    <row r="283" spans="1:4" ht="14.25" customHeight="1" x14ac:dyDescent="0.25">
      <c r="A283" s="1">
        <v>273</v>
      </c>
      <c r="B283" t="s">
        <v>929</v>
      </c>
      <c r="D283" t="s">
        <v>169</v>
      </c>
    </row>
    <row r="284" spans="1:4" ht="14.25" customHeight="1" x14ac:dyDescent="0.25">
      <c r="A284" s="1">
        <v>273</v>
      </c>
      <c r="B284" t="s">
        <v>930</v>
      </c>
      <c r="D284" t="s">
        <v>169</v>
      </c>
    </row>
    <row r="285" spans="1:4" ht="14.25" customHeight="1" x14ac:dyDescent="0.25">
      <c r="A285" s="1">
        <v>273</v>
      </c>
      <c r="B285" t="s">
        <v>182</v>
      </c>
      <c r="D285" t="s">
        <v>169</v>
      </c>
    </row>
    <row r="286" spans="1:4" ht="14.25" customHeight="1" x14ac:dyDescent="0.25">
      <c r="A286" s="1">
        <v>273</v>
      </c>
      <c r="B286" t="s">
        <v>931</v>
      </c>
      <c r="D286" t="s">
        <v>169</v>
      </c>
    </row>
    <row r="287" spans="1:4" ht="14.25" customHeight="1" x14ac:dyDescent="0.25">
      <c r="A287" s="1">
        <v>273</v>
      </c>
      <c r="B287" t="s">
        <v>932</v>
      </c>
      <c r="D287" t="s">
        <v>169</v>
      </c>
    </row>
    <row r="288" spans="1:4" ht="14.25" customHeight="1" x14ac:dyDescent="0.25">
      <c r="A288" s="1">
        <v>273</v>
      </c>
      <c r="B288" t="s">
        <v>933</v>
      </c>
      <c r="D288" t="s">
        <v>169</v>
      </c>
    </row>
    <row r="289" spans="1:4" ht="14.25" customHeight="1" x14ac:dyDescent="0.25">
      <c r="A289" s="1">
        <v>273</v>
      </c>
      <c r="B289" t="s">
        <v>183</v>
      </c>
      <c r="D289" t="s">
        <v>184</v>
      </c>
    </row>
    <row r="290" spans="1:4" ht="14.25" customHeight="1" x14ac:dyDescent="0.25">
      <c r="A290" s="1">
        <v>273</v>
      </c>
      <c r="B290" t="s">
        <v>185</v>
      </c>
      <c r="D290" t="s">
        <v>184</v>
      </c>
    </row>
    <row r="291" spans="1:4" ht="14.25" customHeight="1" x14ac:dyDescent="0.25">
      <c r="A291" s="1">
        <v>273</v>
      </c>
      <c r="B291" t="s">
        <v>186</v>
      </c>
      <c r="D291" t="s">
        <v>184</v>
      </c>
    </row>
    <row r="292" spans="1:4" ht="14.25" customHeight="1" x14ac:dyDescent="0.25">
      <c r="A292" s="1">
        <v>273</v>
      </c>
      <c r="B292" t="s">
        <v>187</v>
      </c>
      <c r="D292" t="s">
        <v>184</v>
      </c>
    </row>
    <row r="293" spans="1:4" ht="14.25" customHeight="1" x14ac:dyDescent="0.25">
      <c r="A293" s="1">
        <v>273</v>
      </c>
      <c r="B293" t="s">
        <v>934</v>
      </c>
      <c r="D293" t="s">
        <v>184</v>
      </c>
    </row>
    <row r="294" spans="1:4" ht="14.25" customHeight="1" x14ac:dyDescent="0.25">
      <c r="A294" s="1">
        <v>273</v>
      </c>
      <c r="B294" t="s">
        <v>935</v>
      </c>
      <c r="D294" t="s">
        <v>184</v>
      </c>
    </row>
    <row r="295" spans="1:4" ht="14.25" customHeight="1" x14ac:dyDescent="0.25">
      <c r="A295" s="1">
        <v>273</v>
      </c>
      <c r="B295" t="s">
        <v>188</v>
      </c>
      <c r="D295" t="s">
        <v>184</v>
      </c>
    </row>
    <row r="296" spans="1:4" ht="14.25" customHeight="1" x14ac:dyDescent="0.25">
      <c r="A296" s="1">
        <v>273</v>
      </c>
      <c r="B296" t="s">
        <v>189</v>
      </c>
      <c r="D296" t="s">
        <v>184</v>
      </c>
    </row>
    <row r="297" spans="1:4" ht="14.25" customHeight="1" x14ac:dyDescent="0.25">
      <c r="A297" s="1">
        <v>273</v>
      </c>
      <c r="B297" t="s">
        <v>190</v>
      </c>
      <c r="D297" t="s">
        <v>184</v>
      </c>
    </row>
    <row r="298" spans="1:4" ht="14.25" customHeight="1" x14ac:dyDescent="0.25">
      <c r="A298" s="1">
        <v>273</v>
      </c>
      <c r="B298" t="s">
        <v>191</v>
      </c>
      <c r="D298" t="s">
        <v>192</v>
      </c>
    </row>
    <row r="299" spans="1:4" ht="14.25" customHeight="1" x14ac:dyDescent="0.25">
      <c r="A299" s="1">
        <v>273</v>
      </c>
      <c r="B299" t="s">
        <v>936</v>
      </c>
      <c r="D299" t="s">
        <v>192</v>
      </c>
    </row>
    <row r="300" spans="1:4" ht="14.25" customHeight="1" x14ac:dyDescent="0.25">
      <c r="A300" s="1">
        <v>273</v>
      </c>
      <c r="B300" t="s">
        <v>193</v>
      </c>
      <c r="D300" t="s">
        <v>192</v>
      </c>
    </row>
    <row r="301" spans="1:4" ht="14.25" customHeight="1" x14ac:dyDescent="0.25">
      <c r="A301" s="1">
        <v>273</v>
      </c>
      <c r="B301" t="s">
        <v>194</v>
      </c>
      <c r="D301" t="s">
        <v>192</v>
      </c>
    </row>
    <row r="302" spans="1:4" ht="14.25" customHeight="1" x14ac:dyDescent="0.25">
      <c r="A302" s="1">
        <v>273</v>
      </c>
      <c r="B302" t="s">
        <v>937</v>
      </c>
      <c r="D302" t="s">
        <v>192</v>
      </c>
    </row>
    <row r="303" spans="1:4" ht="14.25" customHeight="1" x14ac:dyDescent="0.25">
      <c r="A303" s="1">
        <v>273</v>
      </c>
      <c r="B303" t="s">
        <v>195</v>
      </c>
      <c r="D303" t="s">
        <v>192</v>
      </c>
    </row>
    <row r="304" spans="1:4" ht="14.25" customHeight="1" x14ac:dyDescent="0.25">
      <c r="A304" s="1">
        <v>273</v>
      </c>
      <c r="B304" t="s">
        <v>938</v>
      </c>
      <c r="D304" t="s">
        <v>192</v>
      </c>
    </row>
    <row r="305" spans="1:4" ht="14.25" customHeight="1" x14ac:dyDescent="0.25">
      <c r="A305" s="1">
        <v>273</v>
      </c>
      <c r="B305" t="s">
        <v>196</v>
      </c>
      <c r="D305" t="s">
        <v>192</v>
      </c>
    </row>
    <row r="306" spans="1:4" ht="14.25" customHeight="1" x14ac:dyDescent="0.25">
      <c r="A306" s="1">
        <v>273</v>
      </c>
      <c r="B306" t="s">
        <v>939</v>
      </c>
      <c r="D306" t="s">
        <v>192</v>
      </c>
    </row>
    <row r="307" spans="1:4" ht="14.25" customHeight="1" x14ac:dyDescent="0.25">
      <c r="A307" s="1">
        <v>273</v>
      </c>
      <c r="B307" t="s">
        <v>197</v>
      </c>
      <c r="D307" t="s">
        <v>192</v>
      </c>
    </row>
    <row r="308" spans="1:4" ht="14.25" customHeight="1" x14ac:dyDescent="0.25">
      <c r="A308" s="1">
        <v>273</v>
      </c>
      <c r="B308" t="s">
        <v>198</v>
      </c>
      <c r="D308" t="s">
        <v>192</v>
      </c>
    </row>
    <row r="309" spans="1:4" ht="14.25" customHeight="1" x14ac:dyDescent="0.25">
      <c r="A309" s="1">
        <v>273</v>
      </c>
      <c r="B309" t="s">
        <v>199</v>
      </c>
      <c r="D309" t="s">
        <v>192</v>
      </c>
    </row>
    <row r="310" spans="1:4" ht="14.25" customHeight="1" x14ac:dyDescent="0.25">
      <c r="A310" s="1">
        <v>273</v>
      </c>
      <c r="B310" t="s">
        <v>200</v>
      </c>
      <c r="D310" t="s">
        <v>192</v>
      </c>
    </row>
    <row r="311" spans="1:4" ht="14.25" customHeight="1" x14ac:dyDescent="0.25">
      <c r="A311" s="1">
        <v>273</v>
      </c>
      <c r="B311" t="s">
        <v>201</v>
      </c>
      <c r="D311" t="s">
        <v>192</v>
      </c>
    </row>
    <row r="312" spans="1:4" ht="14.25" customHeight="1" x14ac:dyDescent="0.25">
      <c r="A312" s="1">
        <v>273</v>
      </c>
      <c r="B312" t="s">
        <v>202</v>
      </c>
      <c r="D312" t="s">
        <v>192</v>
      </c>
    </row>
    <row r="313" spans="1:4" ht="14.25" customHeight="1" x14ac:dyDescent="0.25">
      <c r="A313" s="1">
        <v>273</v>
      </c>
      <c r="B313" t="s">
        <v>940</v>
      </c>
      <c r="D313" t="s">
        <v>192</v>
      </c>
    </row>
    <row r="314" spans="1:4" ht="14.25" customHeight="1" x14ac:dyDescent="0.25">
      <c r="A314" s="1">
        <v>273</v>
      </c>
      <c r="B314" t="s">
        <v>941</v>
      </c>
      <c r="D314" t="s">
        <v>192</v>
      </c>
    </row>
    <row r="315" spans="1:4" ht="14.25" customHeight="1" x14ac:dyDescent="0.25">
      <c r="A315" s="1">
        <v>273</v>
      </c>
      <c r="B315" t="s">
        <v>203</v>
      </c>
      <c r="D315" t="s">
        <v>192</v>
      </c>
    </row>
    <row r="316" spans="1:4" ht="14.25" customHeight="1" x14ac:dyDescent="0.25">
      <c r="A316" s="1">
        <v>273</v>
      </c>
      <c r="B316" t="s">
        <v>942</v>
      </c>
      <c r="D316" t="s">
        <v>192</v>
      </c>
    </row>
    <row r="317" spans="1:4" ht="14.25" customHeight="1" x14ac:dyDescent="0.25">
      <c r="A317" s="1">
        <v>273</v>
      </c>
      <c r="B317" t="s">
        <v>205</v>
      </c>
      <c r="D317" t="s">
        <v>204</v>
      </c>
    </row>
    <row r="318" spans="1:4" ht="14.25" customHeight="1" x14ac:dyDescent="0.25">
      <c r="A318" s="1">
        <v>273</v>
      </c>
      <c r="B318" t="s">
        <v>943</v>
      </c>
      <c r="D318" t="s">
        <v>204</v>
      </c>
    </row>
    <row r="319" spans="1:4" ht="14.25" customHeight="1" x14ac:dyDescent="0.25">
      <c r="A319" s="1">
        <v>273</v>
      </c>
      <c r="B319" t="s">
        <v>944</v>
      </c>
      <c r="D319" t="s">
        <v>204</v>
      </c>
    </row>
    <row r="320" spans="1:4" ht="14.25" customHeight="1" x14ac:dyDescent="0.25">
      <c r="A320" s="1">
        <v>273</v>
      </c>
      <c r="B320" t="s">
        <v>945</v>
      </c>
      <c r="D320" t="s">
        <v>204</v>
      </c>
    </row>
    <row r="321" spans="1:4" ht="14.25" customHeight="1" x14ac:dyDescent="0.25">
      <c r="A321" s="1">
        <v>273</v>
      </c>
      <c r="B321" t="s">
        <v>946</v>
      </c>
      <c r="D321" t="s">
        <v>204</v>
      </c>
    </row>
    <row r="322" spans="1:4" ht="14.25" customHeight="1" x14ac:dyDescent="0.25">
      <c r="A322" s="1">
        <v>273</v>
      </c>
      <c r="B322" t="s">
        <v>206</v>
      </c>
      <c r="D322" t="s">
        <v>204</v>
      </c>
    </row>
    <row r="323" spans="1:4" ht="14.25" customHeight="1" x14ac:dyDescent="0.25">
      <c r="A323" s="1">
        <v>273</v>
      </c>
      <c r="B323" t="s">
        <v>207</v>
      </c>
      <c r="D323" t="s">
        <v>204</v>
      </c>
    </row>
    <row r="324" spans="1:4" ht="14.25" customHeight="1" x14ac:dyDescent="0.25">
      <c r="A324" s="1">
        <v>273</v>
      </c>
      <c r="B324" t="s">
        <v>947</v>
      </c>
      <c r="D324" t="s">
        <v>204</v>
      </c>
    </row>
    <row r="325" spans="1:4" ht="14.25" customHeight="1" x14ac:dyDescent="0.25">
      <c r="A325" s="1">
        <v>273</v>
      </c>
      <c r="B325" t="s">
        <v>208</v>
      </c>
      <c r="D325" t="s">
        <v>204</v>
      </c>
    </row>
    <row r="326" spans="1:4" ht="14.25" customHeight="1" x14ac:dyDescent="0.25">
      <c r="A326" s="1">
        <v>273</v>
      </c>
      <c r="B326" t="s">
        <v>209</v>
      </c>
      <c r="D326" t="s">
        <v>204</v>
      </c>
    </row>
    <row r="327" spans="1:4" ht="14.25" customHeight="1" x14ac:dyDescent="0.25">
      <c r="A327" s="1">
        <v>273</v>
      </c>
      <c r="B327" t="s">
        <v>948</v>
      </c>
      <c r="D327" t="s">
        <v>204</v>
      </c>
    </row>
    <row r="328" spans="1:4" ht="14.25" customHeight="1" x14ac:dyDescent="0.25">
      <c r="A328" s="1">
        <v>273</v>
      </c>
      <c r="B328" t="s">
        <v>210</v>
      </c>
      <c r="D328" t="s">
        <v>204</v>
      </c>
    </row>
    <row r="329" spans="1:4" ht="14.25" customHeight="1" x14ac:dyDescent="0.25">
      <c r="A329" s="1">
        <v>273</v>
      </c>
      <c r="B329" t="s">
        <v>949</v>
      </c>
      <c r="D329" t="s">
        <v>204</v>
      </c>
    </row>
    <row r="330" spans="1:4" ht="14.25" customHeight="1" x14ac:dyDescent="0.25">
      <c r="A330" s="1">
        <v>273</v>
      </c>
      <c r="B330" t="s">
        <v>211</v>
      </c>
      <c r="D330" t="s">
        <v>204</v>
      </c>
    </row>
    <row r="331" spans="1:4" ht="14.25" customHeight="1" x14ac:dyDescent="0.25">
      <c r="A331" s="1">
        <v>273</v>
      </c>
      <c r="B331" t="s">
        <v>950</v>
      </c>
      <c r="D331" t="s">
        <v>204</v>
      </c>
    </row>
    <row r="332" spans="1:4" ht="14.25" customHeight="1" x14ac:dyDescent="0.25">
      <c r="A332" s="1">
        <v>273</v>
      </c>
      <c r="B332" t="s">
        <v>951</v>
      </c>
      <c r="D332" t="s">
        <v>204</v>
      </c>
    </row>
    <row r="333" spans="1:4" ht="14.25" customHeight="1" x14ac:dyDescent="0.25">
      <c r="A333" s="1">
        <v>273</v>
      </c>
      <c r="B333" t="s">
        <v>952</v>
      </c>
      <c r="D333" t="s">
        <v>204</v>
      </c>
    </row>
    <row r="334" spans="1:4" ht="14.25" customHeight="1" x14ac:dyDescent="0.25">
      <c r="A334" s="1">
        <v>273</v>
      </c>
      <c r="B334" t="s">
        <v>212</v>
      </c>
      <c r="D334" t="s">
        <v>204</v>
      </c>
    </row>
    <row r="335" spans="1:4" ht="14.25" customHeight="1" x14ac:dyDescent="0.25">
      <c r="A335" s="1">
        <v>273</v>
      </c>
      <c r="B335" t="s">
        <v>213</v>
      </c>
      <c r="D335" t="s">
        <v>204</v>
      </c>
    </row>
    <row r="336" spans="1:4" ht="14.25" customHeight="1" x14ac:dyDescent="0.25">
      <c r="A336" s="1">
        <v>273</v>
      </c>
      <c r="B336" t="s">
        <v>214</v>
      </c>
      <c r="D336" t="s">
        <v>204</v>
      </c>
    </row>
    <row r="337" spans="1:4" ht="14.25" customHeight="1" x14ac:dyDescent="0.25">
      <c r="A337" s="1">
        <v>273</v>
      </c>
      <c r="B337" t="s">
        <v>215</v>
      </c>
      <c r="D337" t="s">
        <v>204</v>
      </c>
    </row>
    <row r="338" spans="1:4" ht="14.25" customHeight="1" x14ac:dyDescent="0.25">
      <c r="A338" s="1">
        <v>273</v>
      </c>
      <c r="B338" t="s">
        <v>216</v>
      </c>
      <c r="D338" t="s">
        <v>204</v>
      </c>
    </row>
    <row r="339" spans="1:4" ht="14.25" customHeight="1" x14ac:dyDescent="0.25">
      <c r="A339" s="1">
        <v>273</v>
      </c>
      <c r="B339" t="s">
        <v>217</v>
      </c>
      <c r="D339" t="s">
        <v>204</v>
      </c>
    </row>
    <row r="340" spans="1:4" ht="14.25" customHeight="1" x14ac:dyDescent="0.25">
      <c r="A340" s="1">
        <v>273</v>
      </c>
      <c r="B340" t="s">
        <v>218</v>
      </c>
      <c r="D340" t="s">
        <v>219</v>
      </c>
    </row>
    <row r="341" spans="1:4" ht="14.25" customHeight="1" x14ac:dyDescent="0.25">
      <c r="A341" s="1">
        <v>273</v>
      </c>
      <c r="B341" t="s">
        <v>220</v>
      </c>
      <c r="D341" t="s">
        <v>219</v>
      </c>
    </row>
    <row r="342" spans="1:4" ht="14.25" customHeight="1" x14ac:dyDescent="0.25">
      <c r="A342" s="1">
        <v>273</v>
      </c>
      <c r="B342" t="s">
        <v>221</v>
      </c>
      <c r="D342" t="s">
        <v>219</v>
      </c>
    </row>
    <row r="343" spans="1:4" ht="14.25" customHeight="1" x14ac:dyDescent="0.25">
      <c r="A343" s="1">
        <v>273</v>
      </c>
      <c r="B343" t="s">
        <v>953</v>
      </c>
      <c r="D343" t="s">
        <v>219</v>
      </c>
    </row>
    <row r="344" spans="1:4" ht="14.25" customHeight="1" x14ac:dyDescent="0.25">
      <c r="A344" s="1">
        <v>273</v>
      </c>
      <c r="B344" t="s">
        <v>954</v>
      </c>
      <c r="D344" t="s">
        <v>219</v>
      </c>
    </row>
    <row r="345" spans="1:4" ht="14.25" customHeight="1" x14ac:dyDescent="0.25">
      <c r="A345" s="1">
        <v>273</v>
      </c>
      <c r="B345" t="s">
        <v>222</v>
      </c>
      <c r="D345" t="s">
        <v>219</v>
      </c>
    </row>
    <row r="346" spans="1:4" ht="14.25" customHeight="1" x14ac:dyDescent="0.25">
      <c r="A346" s="1">
        <v>273</v>
      </c>
      <c r="B346" t="s">
        <v>223</v>
      </c>
      <c r="D346" t="s">
        <v>219</v>
      </c>
    </row>
    <row r="347" spans="1:4" ht="14.25" customHeight="1" x14ac:dyDescent="0.25">
      <c r="A347" s="1">
        <v>273</v>
      </c>
      <c r="B347" t="s">
        <v>224</v>
      </c>
      <c r="D347" t="s">
        <v>219</v>
      </c>
    </row>
    <row r="348" spans="1:4" ht="14.25" customHeight="1" x14ac:dyDescent="0.25">
      <c r="A348" s="1">
        <v>273</v>
      </c>
      <c r="B348" t="s">
        <v>225</v>
      </c>
      <c r="D348" t="s">
        <v>219</v>
      </c>
    </row>
    <row r="349" spans="1:4" ht="14.25" customHeight="1" x14ac:dyDescent="0.25">
      <c r="A349" s="1">
        <v>273</v>
      </c>
      <c r="B349" t="s">
        <v>226</v>
      </c>
      <c r="D349" t="s">
        <v>219</v>
      </c>
    </row>
    <row r="350" spans="1:4" ht="14.25" customHeight="1" x14ac:dyDescent="0.25">
      <c r="A350" s="1">
        <v>273</v>
      </c>
      <c r="B350" t="s">
        <v>227</v>
      </c>
      <c r="D350" t="s">
        <v>219</v>
      </c>
    </row>
    <row r="351" spans="1:4" ht="14.25" customHeight="1" x14ac:dyDescent="0.25">
      <c r="A351" s="1">
        <v>273</v>
      </c>
      <c r="B351" t="s">
        <v>955</v>
      </c>
      <c r="D351" t="s">
        <v>219</v>
      </c>
    </row>
    <row r="352" spans="1:4" ht="14.25" customHeight="1" x14ac:dyDescent="0.25">
      <c r="A352" s="1">
        <v>273</v>
      </c>
      <c r="B352" t="s">
        <v>228</v>
      </c>
      <c r="D352" t="s">
        <v>219</v>
      </c>
    </row>
    <row r="353" spans="1:4" ht="14.25" customHeight="1" x14ac:dyDescent="0.25">
      <c r="A353" s="1">
        <v>273</v>
      </c>
      <c r="B353" t="s">
        <v>956</v>
      </c>
      <c r="D353" t="s">
        <v>219</v>
      </c>
    </row>
    <row r="354" spans="1:4" ht="14.25" customHeight="1" x14ac:dyDescent="0.25">
      <c r="A354" s="1">
        <v>273</v>
      </c>
      <c r="B354" t="s">
        <v>957</v>
      </c>
      <c r="D354" t="s">
        <v>219</v>
      </c>
    </row>
    <row r="355" spans="1:4" ht="14.25" customHeight="1" x14ac:dyDescent="0.25">
      <c r="A355" s="1">
        <v>273</v>
      </c>
      <c r="B355" t="s">
        <v>958</v>
      </c>
      <c r="D355" t="s">
        <v>219</v>
      </c>
    </row>
    <row r="356" spans="1:4" ht="14.25" customHeight="1" x14ac:dyDescent="0.25">
      <c r="A356" s="1">
        <v>273</v>
      </c>
      <c r="B356" t="s">
        <v>959</v>
      </c>
      <c r="D356" t="s">
        <v>219</v>
      </c>
    </row>
    <row r="357" spans="1:4" ht="14.25" customHeight="1" x14ac:dyDescent="0.25">
      <c r="A357" s="1">
        <v>273</v>
      </c>
      <c r="B357" t="s">
        <v>229</v>
      </c>
      <c r="D357" t="s">
        <v>219</v>
      </c>
    </row>
    <row r="358" spans="1:4" ht="14.25" customHeight="1" x14ac:dyDescent="0.25">
      <c r="A358" s="1">
        <v>273</v>
      </c>
      <c r="B358" t="s">
        <v>230</v>
      </c>
      <c r="D358" t="s">
        <v>219</v>
      </c>
    </row>
    <row r="359" spans="1:4" ht="14.25" customHeight="1" x14ac:dyDescent="0.25">
      <c r="A359" s="1">
        <v>273</v>
      </c>
      <c r="B359" t="s">
        <v>231</v>
      </c>
      <c r="D359" t="s">
        <v>219</v>
      </c>
    </row>
    <row r="360" spans="1:4" ht="14.25" customHeight="1" x14ac:dyDescent="0.25">
      <c r="A360" s="1">
        <v>273</v>
      </c>
      <c r="B360" t="s">
        <v>960</v>
      </c>
      <c r="D360" t="s">
        <v>219</v>
      </c>
    </row>
    <row r="361" spans="1:4" ht="14.25" customHeight="1" x14ac:dyDescent="0.25">
      <c r="A361" s="1">
        <v>273</v>
      </c>
      <c r="B361" t="s">
        <v>232</v>
      </c>
      <c r="D361" t="s">
        <v>219</v>
      </c>
    </row>
    <row r="362" spans="1:4" ht="14.25" customHeight="1" x14ac:dyDescent="0.25">
      <c r="A362" s="1">
        <v>273</v>
      </c>
      <c r="B362" t="s">
        <v>233</v>
      </c>
      <c r="D362" t="s">
        <v>219</v>
      </c>
    </row>
    <row r="363" spans="1:4" ht="14.25" customHeight="1" x14ac:dyDescent="0.25">
      <c r="A363" s="1">
        <v>273</v>
      </c>
      <c r="B363" t="s">
        <v>234</v>
      </c>
      <c r="D363" t="s">
        <v>219</v>
      </c>
    </row>
    <row r="364" spans="1:4" ht="14.25" customHeight="1" x14ac:dyDescent="0.25">
      <c r="A364" s="1">
        <v>273</v>
      </c>
      <c r="B364" t="s">
        <v>235</v>
      </c>
      <c r="D364" t="s">
        <v>219</v>
      </c>
    </row>
    <row r="365" spans="1:4" ht="14.25" customHeight="1" x14ac:dyDescent="0.25">
      <c r="A365" s="1">
        <v>273</v>
      </c>
      <c r="B365" t="s">
        <v>961</v>
      </c>
      <c r="D365" t="s">
        <v>219</v>
      </c>
    </row>
    <row r="366" spans="1:4" ht="14.25" customHeight="1" x14ac:dyDescent="0.25">
      <c r="A366" s="1">
        <v>273</v>
      </c>
      <c r="B366" t="s">
        <v>962</v>
      </c>
      <c r="D366" t="s">
        <v>219</v>
      </c>
    </row>
    <row r="367" spans="1:4" ht="14.25" customHeight="1" x14ac:dyDescent="0.25">
      <c r="A367" s="1">
        <v>273</v>
      </c>
      <c r="B367" t="s">
        <v>236</v>
      </c>
      <c r="D367" t="s">
        <v>219</v>
      </c>
    </row>
    <row r="368" spans="1:4" ht="14.25" customHeight="1" x14ac:dyDescent="0.25">
      <c r="A368" s="1">
        <v>273</v>
      </c>
      <c r="B368" t="s">
        <v>237</v>
      </c>
      <c r="D368" t="s">
        <v>219</v>
      </c>
    </row>
    <row r="369" spans="2:4" ht="14.25" customHeight="1" x14ac:dyDescent="0.2">
      <c r="B369" s="2" t="s">
        <v>1250</v>
      </c>
      <c r="D369" t="s">
        <v>4</v>
      </c>
    </row>
    <row r="370" spans="2:4" ht="14.25" customHeight="1" x14ac:dyDescent="0.2"/>
    <row r="371" spans="2:4" ht="14.25" customHeight="1" x14ac:dyDescent="0.2"/>
    <row r="372" spans="2:4" ht="14.25" customHeight="1" x14ac:dyDescent="0.2"/>
    <row r="373" spans="2:4" ht="14.25" customHeight="1" x14ac:dyDescent="0.2"/>
    <row r="374" spans="2:4" ht="14.25" customHeight="1" x14ac:dyDescent="0.2"/>
    <row r="375" spans="2:4" ht="14.25" customHeight="1" x14ac:dyDescent="0.2"/>
    <row r="376" spans="2:4" ht="14.25" customHeight="1" x14ac:dyDescent="0.2"/>
    <row r="377" spans="2:4" ht="14.25" customHeight="1" x14ac:dyDescent="0.2"/>
    <row r="378" spans="2:4" ht="14.25" customHeight="1" x14ac:dyDescent="0.2"/>
    <row r="379" spans="2:4" ht="14.25" customHeight="1" x14ac:dyDescent="0.2"/>
    <row r="380" spans="2:4" ht="14.25" customHeight="1" x14ac:dyDescent="0.2"/>
    <row r="381" spans="2:4" ht="14.25" customHeight="1" x14ac:dyDescent="0.2"/>
    <row r="382" spans="2:4" ht="14.25" customHeight="1" x14ac:dyDescent="0.2"/>
    <row r="383" spans="2:4" ht="14.25" customHeight="1" x14ac:dyDescent="0.2"/>
    <row r="384" spans="2: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conditionalFormatting sqref="B258:B267">
    <cfRule type="expression" dxfId="8" priority="3">
      <formula>$N258="TAK"</formula>
    </cfRule>
  </conditionalFormatting>
  <conditionalFormatting sqref="B369">
    <cfRule type="expression" dxfId="7" priority="1">
      <formula>$N369="TAK"</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Roman,Regularna"&amp;12&amp;A</oddHeader>
    <oddFooter>&amp;C&amp;"Times New Roman,Regularna"&amp;12Strona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4"/>
  <sheetViews>
    <sheetView zoomScaleNormal="100" workbookViewId="0">
      <pane ySplit="1" topLeftCell="A2" activePane="bottomLeft" state="frozen"/>
      <selection activeCell="J1" sqref="J1"/>
      <selection pane="bottomLeft" activeCell="R36" sqref="R36"/>
    </sheetView>
  </sheetViews>
  <sheetFormatPr defaultColWidth="11.42578125" defaultRowHeight="13.5" x14ac:dyDescent="0.25"/>
  <cols>
    <col min="1" max="1" width="11.42578125" style="4"/>
    <col min="2" max="2" width="21.7109375" style="2" customWidth="1"/>
    <col min="3" max="3" width="34.140625" style="2" customWidth="1"/>
    <col min="4" max="4" width="7.42578125" style="4" customWidth="1"/>
    <col min="5" max="14" width="11.42578125" style="4"/>
    <col min="15" max="15" width="8.140625" style="2" customWidth="1"/>
    <col min="16" max="16" width="24.140625" customWidth="1"/>
    <col min="17" max="16384" width="11.42578125" style="5"/>
  </cols>
  <sheetData>
    <row r="1" spans="1:16" x14ac:dyDescent="0.25">
      <c r="A1" s="6" t="s">
        <v>238</v>
      </c>
      <c r="B1" s="6" t="s">
        <v>239</v>
      </c>
      <c r="C1" s="6" t="s">
        <v>240</v>
      </c>
      <c r="D1" s="6" t="s">
        <v>241</v>
      </c>
      <c r="E1" s="6" t="s">
        <v>242</v>
      </c>
      <c r="F1" s="6" t="s">
        <v>243</v>
      </c>
      <c r="G1" s="6" t="s">
        <v>244</v>
      </c>
      <c r="H1" s="6" t="s">
        <v>245</v>
      </c>
      <c r="I1" s="6" t="s">
        <v>246</v>
      </c>
      <c r="J1" s="6" t="s">
        <v>247</v>
      </c>
      <c r="K1" s="6" t="s">
        <v>248</v>
      </c>
      <c r="L1" s="6" t="s">
        <v>249</v>
      </c>
      <c r="M1" s="6" t="s">
        <v>250</v>
      </c>
      <c r="N1" s="6" t="s">
        <v>251</v>
      </c>
      <c r="O1" s="6" t="s">
        <v>252</v>
      </c>
      <c r="P1" s="6" t="s">
        <v>253</v>
      </c>
    </row>
    <row r="2" spans="1:16" x14ac:dyDescent="0.25">
      <c r="A2" s="4">
        <v>40</v>
      </c>
      <c r="B2" s="2" t="s">
        <v>254</v>
      </c>
      <c r="C2" s="2" t="s">
        <v>222</v>
      </c>
      <c r="D2" s="4">
        <v>2011</v>
      </c>
      <c r="E2" s="4">
        <v>40</v>
      </c>
      <c r="F2" s="4">
        <v>1</v>
      </c>
      <c r="G2" s="4">
        <v>4</v>
      </c>
      <c r="H2" s="4">
        <v>40</v>
      </c>
      <c r="I2" s="4">
        <v>1</v>
      </c>
      <c r="J2" s="4">
        <v>4</v>
      </c>
      <c r="K2" s="4">
        <v>4</v>
      </c>
      <c r="L2" s="4">
        <v>8</v>
      </c>
      <c r="M2" s="4">
        <v>1</v>
      </c>
      <c r="N2" s="4" t="s">
        <v>255</v>
      </c>
      <c r="P2" t="str">
        <f>VLOOKUP(C2,Województwa!B$2:D$484,3,0)</f>
        <v>OZZ Zachodniopomorskie</v>
      </c>
    </row>
    <row r="3" spans="1:16" x14ac:dyDescent="0.25">
      <c r="A3" s="4">
        <v>40</v>
      </c>
      <c r="B3" s="2" t="s">
        <v>256</v>
      </c>
      <c r="C3" s="2" t="s">
        <v>185</v>
      </c>
      <c r="D3" s="4">
        <v>2009</v>
      </c>
      <c r="E3" s="4">
        <v>40</v>
      </c>
      <c r="F3" s="4">
        <v>2</v>
      </c>
      <c r="G3" s="4">
        <v>3</v>
      </c>
      <c r="H3" s="4">
        <v>40</v>
      </c>
      <c r="I3" s="4">
        <v>2</v>
      </c>
      <c r="J3" s="4">
        <v>3</v>
      </c>
      <c r="K3" s="4">
        <v>4</v>
      </c>
      <c r="L3" s="4">
        <v>6</v>
      </c>
      <c r="M3" s="4">
        <v>2</v>
      </c>
      <c r="N3" s="4" t="s">
        <v>255</v>
      </c>
      <c r="P3" t="str">
        <f>VLOOKUP(C3,Województwa!B$2:D$484,3,0)</f>
        <v>OZZ Świętokrzyskie</v>
      </c>
    </row>
    <row r="4" spans="1:16" x14ac:dyDescent="0.25">
      <c r="A4" s="4">
        <v>40</v>
      </c>
      <c r="B4" s="2" t="s">
        <v>257</v>
      </c>
      <c r="C4" s="2" t="s">
        <v>194</v>
      </c>
      <c r="D4" s="4">
        <v>2011</v>
      </c>
      <c r="E4" s="4">
        <v>40</v>
      </c>
      <c r="F4" s="4">
        <v>3</v>
      </c>
      <c r="G4" s="4">
        <v>1.5</v>
      </c>
      <c r="H4" s="4">
        <v>40</v>
      </c>
      <c r="I4" s="4">
        <v>3</v>
      </c>
      <c r="J4" s="4">
        <v>1.5</v>
      </c>
      <c r="K4" s="4">
        <v>4</v>
      </c>
      <c r="L4" s="4">
        <v>3</v>
      </c>
      <c r="M4" s="4">
        <v>3</v>
      </c>
      <c r="N4" s="4" t="s">
        <v>255</v>
      </c>
      <c r="P4" t="str">
        <f>VLOOKUP(C4,Województwa!B$2:D$484,3,0)</f>
        <v>OZZ Warmińsko-mazurskie</v>
      </c>
    </row>
    <row r="5" spans="1:16" x14ac:dyDescent="0.25">
      <c r="A5" s="4">
        <v>40</v>
      </c>
      <c r="B5" s="2" t="s">
        <v>258</v>
      </c>
      <c r="C5" s="2" t="s">
        <v>215</v>
      </c>
      <c r="D5" s="4">
        <v>2010</v>
      </c>
      <c r="E5" s="4">
        <v>40</v>
      </c>
      <c r="F5" s="4">
        <v>3</v>
      </c>
      <c r="G5" s="4">
        <v>1.5</v>
      </c>
      <c r="J5" s="4">
        <v>0</v>
      </c>
      <c r="K5" s="4">
        <v>4</v>
      </c>
      <c r="L5" s="4">
        <v>1.5</v>
      </c>
      <c r="M5" s="4">
        <v>4</v>
      </c>
      <c r="N5" s="4" t="s">
        <v>255</v>
      </c>
      <c r="P5" t="str">
        <f>VLOOKUP(C5,Województwa!B$2:D$484,3,0)</f>
        <v>OZZ Wielkopolskie</v>
      </c>
    </row>
    <row r="6" spans="1:16" x14ac:dyDescent="0.25">
      <c r="A6" s="4">
        <v>43</v>
      </c>
      <c r="B6" s="2" t="s">
        <v>259</v>
      </c>
      <c r="C6" s="2" t="s">
        <v>130</v>
      </c>
      <c r="D6" s="4">
        <v>2010</v>
      </c>
      <c r="E6" s="4">
        <v>43</v>
      </c>
      <c r="F6" s="4">
        <v>3</v>
      </c>
      <c r="G6" s="4">
        <v>1.5</v>
      </c>
      <c r="H6" s="4">
        <v>43</v>
      </c>
      <c r="I6" s="4">
        <v>1</v>
      </c>
      <c r="J6" s="4">
        <v>4</v>
      </c>
      <c r="K6" s="4">
        <v>4</v>
      </c>
      <c r="L6" s="4">
        <v>5.5</v>
      </c>
      <c r="M6" s="4">
        <v>1</v>
      </c>
      <c r="N6" s="4" t="s">
        <v>255</v>
      </c>
      <c r="P6" t="str">
        <f>VLOOKUP(C6,Województwa!B$2:D$484,3,0)</f>
        <v>OZZ Opolskie</v>
      </c>
    </row>
    <row r="7" spans="1:16" x14ac:dyDescent="0.25">
      <c r="A7" s="4">
        <v>43</v>
      </c>
      <c r="B7" s="2" t="s">
        <v>260</v>
      </c>
      <c r="C7" s="2" t="s">
        <v>23</v>
      </c>
      <c r="D7" s="4">
        <v>2010</v>
      </c>
      <c r="E7" s="4">
        <v>43</v>
      </c>
      <c r="F7" s="4">
        <v>2</v>
      </c>
      <c r="G7" s="4">
        <v>3</v>
      </c>
      <c r="H7" s="4">
        <v>43</v>
      </c>
      <c r="I7" s="4">
        <v>3</v>
      </c>
      <c r="J7" s="4">
        <v>1.5</v>
      </c>
      <c r="K7" s="4">
        <v>4</v>
      </c>
      <c r="L7" s="4">
        <v>4.5</v>
      </c>
      <c r="M7" s="4">
        <v>2</v>
      </c>
      <c r="N7" s="4" t="s">
        <v>255</v>
      </c>
      <c r="P7" t="str">
        <f>VLOOKUP(C7,Województwa!B$2:D$484,3,0)</f>
        <v>OZZ Dolnośląskie</v>
      </c>
    </row>
    <row r="8" spans="1:16" x14ac:dyDescent="0.25">
      <c r="A8" s="4">
        <v>43</v>
      </c>
      <c r="B8" s="2" t="s">
        <v>261</v>
      </c>
      <c r="C8" s="2" t="s">
        <v>166</v>
      </c>
      <c r="D8" s="4">
        <v>2011</v>
      </c>
      <c r="E8" s="4">
        <v>43</v>
      </c>
      <c r="F8" s="4">
        <v>1</v>
      </c>
      <c r="G8" s="4">
        <v>4</v>
      </c>
      <c r="J8" s="4">
        <v>0</v>
      </c>
      <c r="K8" s="4">
        <v>4</v>
      </c>
      <c r="L8" s="4">
        <v>4</v>
      </c>
      <c r="M8" s="4">
        <v>3</v>
      </c>
      <c r="N8" s="4" t="s">
        <v>255</v>
      </c>
      <c r="P8" t="str">
        <f>VLOOKUP(C8,Województwa!B$2:D$484,3,0)</f>
        <v>OZZ Pomorskie</v>
      </c>
    </row>
    <row r="9" spans="1:16" x14ac:dyDescent="0.25">
      <c r="A9" s="4">
        <v>43</v>
      </c>
      <c r="B9" s="2" t="s">
        <v>262</v>
      </c>
      <c r="C9" s="2" t="s">
        <v>168</v>
      </c>
      <c r="D9" s="4">
        <v>2011</v>
      </c>
      <c r="G9" s="4">
        <v>0</v>
      </c>
      <c r="H9" s="4">
        <v>43</v>
      </c>
      <c r="I9" s="4">
        <v>2</v>
      </c>
      <c r="J9" s="4">
        <v>3</v>
      </c>
      <c r="K9" s="4">
        <v>4</v>
      </c>
      <c r="L9" s="4">
        <v>3</v>
      </c>
      <c r="M9" s="4">
        <v>4</v>
      </c>
      <c r="N9" s="4" t="s">
        <v>255</v>
      </c>
      <c r="O9" s="2" t="s">
        <v>263</v>
      </c>
      <c r="P9" t="str">
        <f>VLOOKUP(C9,Województwa!B$2:D$484,3,0)</f>
        <v>OZZ Śląskie</v>
      </c>
    </row>
    <row r="10" spans="1:16" x14ac:dyDescent="0.25">
      <c r="A10" s="4">
        <v>43</v>
      </c>
      <c r="B10" s="2" t="s">
        <v>264</v>
      </c>
      <c r="C10" s="2" t="s">
        <v>86</v>
      </c>
      <c r="D10" s="4">
        <v>2011</v>
      </c>
      <c r="E10" s="4">
        <v>43</v>
      </c>
      <c r="F10" s="4">
        <v>3</v>
      </c>
      <c r="G10" s="4">
        <v>1.5</v>
      </c>
      <c r="H10" s="4">
        <v>43</v>
      </c>
      <c r="I10" s="4">
        <v>3</v>
      </c>
      <c r="J10" s="4">
        <v>1.5</v>
      </c>
      <c r="K10" s="4">
        <v>4</v>
      </c>
      <c r="L10" s="4">
        <v>3</v>
      </c>
      <c r="M10" s="4">
        <v>5</v>
      </c>
      <c r="N10" s="4" t="s">
        <v>265</v>
      </c>
      <c r="O10" s="2" t="s">
        <v>263</v>
      </c>
      <c r="P10" t="str">
        <f>VLOOKUP(C10,Województwa!B$2:D$484,3,0)</f>
        <v>OZZ Łódzkie</v>
      </c>
    </row>
    <row r="11" spans="1:16" x14ac:dyDescent="0.25">
      <c r="A11" s="4">
        <v>43</v>
      </c>
      <c r="B11" s="2" t="s">
        <v>266</v>
      </c>
      <c r="C11" s="2" t="s">
        <v>267</v>
      </c>
      <c r="D11" s="4">
        <v>2009</v>
      </c>
      <c r="E11" s="4">
        <v>43</v>
      </c>
      <c r="F11" s="4">
        <v>5</v>
      </c>
      <c r="G11" s="4">
        <v>0</v>
      </c>
      <c r="H11" s="4">
        <v>43</v>
      </c>
      <c r="I11" s="4">
        <v>5</v>
      </c>
      <c r="J11" s="4">
        <v>0</v>
      </c>
      <c r="K11" s="4">
        <v>4</v>
      </c>
      <c r="L11" s="4">
        <v>0</v>
      </c>
      <c r="M11" s="4">
        <v>6</v>
      </c>
      <c r="N11" s="4" t="s">
        <v>265</v>
      </c>
      <c r="P11" t="str">
        <f>VLOOKUP(C11,Województwa!B$2:D$484,3,0)</f>
        <v>OZZ Podlaskie</v>
      </c>
    </row>
    <row r="12" spans="1:16" x14ac:dyDescent="0.25">
      <c r="A12" s="4">
        <v>43</v>
      </c>
      <c r="B12" s="2" t="s">
        <v>268</v>
      </c>
      <c r="C12" s="2" t="s">
        <v>185</v>
      </c>
      <c r="D12" s="4">
        <v>2011</v>
      </c>
      <c r="E12" s="4">
        <v>43</v>
      </c>
      <c r="F12" s="4">
        <v>5</v>
      </c>
      <c r="G12" s="4">
        <v>0</v>
      </c>
      <c r="H12" s="4">
        <v>43</v>
      </c>
      <c r="I12" s="4">
        <v>5</v>
      </c>
      <c r="J12" s="4">
        <v>0</v>
      </c>
      <c r="K12" s="4">
        <v>4</v>
      </c>
      <c r="L12" s="4">
        <v>0</v>
      </c>
      <c r="M12" s="4">
        <v>6</v>
      </c>
      <c r="N12" s="4" t="s">
        <v>265</v>
      </c>
      <c r="P12" t="str">
        <f>VLOOKUP(C12,Województwa!B$2:D$484,3,0)</f>
        <v>OZZ Świętokrzyskie</v>
      </c>
    </row>
    <row r="13" spans="1:16" x14ac:dyDescent="0.25">
      <c r="A13" s="4">
        <v>46</v>
      </c>
      <c r="B13" s="2" t="s">
        <v>269</v>
      </c>
      <c r="C13" s="2" t="s">
        <v>215</v>
      </c>
      <c r="D13" s="4">
        <v>2011</v>
      </c>
      <c r="E13" s="4">
        <v>46</v>
      </c>
      <c r="F13" s="4">
        <v>3</v>
      </c>
      <c r="G13" s="4">
        <v>11.5</v>
      </c>
      <c r="H13" s="4">
        <v>46</v>
      </c>
      <c r="I13" s="4">
        <v>3</v>
      </c>
      <c r="J13" s="4">
        <v>11.5</v>
      </c>
      <c r="K13" s="4">
        <v>14</v>
      </c>
      <c r="L13" s="4">
        <v>23</v>
      </c>
      <c r="M13" s="4">
        <v>1</v>
      </c>
      <c r="N13" s="4" t="s">
        <v>255</v>
      </c>
      <c r="P13" t="str">
        <f>VLOOKUP(C13,Województwa!B$2:D$484,3,0)</f>
        <v>OZZ Wielkopolskie</v>
      </c>
    </row>
    <row r="14" spans="1:16" x14ac:dyDescent="0.25">
      <c r="A14" s="4">
        <v>46</v>
      </c>
      <c r="B14" s="2" t="s">
        <v>270</v>
      </c>
      <c r="C14" s="2" t="s">
        <v>207</v>
      </c>
      <c r="D14" s="4">
        <v>2010</v>
      </c>
      <c r="E14" s="4">
        <v>46</v>
      </c>
      <c r="F14" s="4">
        <v>5</v>
      </c>
      <c r="G14" s="4">
        <v>9.5</v>
      </c>
      <c r="H14" s="4">
        <v>46</v>
      </c>
      <c r="I14" s="4">
        <v>3</v>
      </c>
      <c r="J14" s="4">
        <v>11.5</v>
      </c>
      <c r="K14" s="4">
        <v>14</v>
      </c>
      <c r="L14" s="4">
        <v>21</v>
      </c>
      <c r="M14" s="4">
        <v>2</v>
      </c>
      <c r="N14" s="4" t="s">
        <v>255</v>
      </c>
      <c r="P14" t="str">
        <f>VLOOKUP(C14,Województwa!B$2:D$484,3,0)</f>
        <v>OZZ Wielkopolskie</v>
      </c>
    </row>
    <row r="15" spans="1:16" x14ac:dyDescent="0.25">
      <c r="A15" s="4">
        <v>46</v>
      </c>
      <c r="B15" s="2" t="s">
        <v>271</v>
      </c>
      <c r="C15" s="2" t="s">
        <v>108</v>
      </c>
      <c r="D15" s="4">
        <v>2009</v>
      </c>
      <c r="E15" s="4">
        <v>46</v>
      </c>
      <c r="F15" s="4">
        <v>5</v>
      </c>
      <c r="G15" s="4">
        <v>9.5</v>
      </c>
      <c r="H15" s="4">
        <v>46</v>
      </c>
      <c r="I15" s="4">
        <v>5</v>
      </c>
      <c r="J15" s="4">
        <v>9.5</v>
      </c>
      <c r="K15" s="4">
        <v>14</v>
      </c>
      <c r="L15" s="4">
        <v>19</v>
      </c>
      <c r="M15" s="4">
        <v>3</v>
      </c>
      <c r="N15" s="4" t="s">
        <v>255</v>
      </c>
      <c r="P15" t="str">
        <f>VLOOKUP(C15,Województwa!B$2:D$484,3,0)</f>
        <v>OZZ Mazowieckie</v>
      </c>
    </row>
    <row r="16" spans="1:16" x14ac:dyDescent="0.25">
      <c r="A16" s="4">
        <v>46</v>
      </c>
      <c r="B16" s="2" t="s">
        <v>272</v>
      </c>
      <c r="C16" s="2" t="s">
        <v>37</v>
      </c>
      <c r="D16" s="4">
        <v>2010</v>
      </c>
      <c r="E16" s="4">
        <v>46</v>
      </c>
      <c r="F16" s="4">
        <v>3</v>
      </c>
      <c r="G16" s="4">
        <v>11.5</v>
      </c>
      <c r="H16" s="4">
        <v>46</v>
      </c>
      <c r="I16" s="4" t="s">
        <v>273</v>
      </c>
      <c r="J16" s="4">
        <v>6.5</v>
      </c>
      <c r="K16" s="4">
        <v>14</v>
      </c>
      <c r="L16" s="4">
        <v>18</v>
      </c>
      <c r="M16" s="4">
        <v>4</v>
      </c>
      <c r="N16" s="4" t="s">
        <v>255</v>
      </c>
      <c r="P16" t="str">
        <f>VLOOKUP(C16,Województwa!B$2:D$484,3,0)</f>
        <v>OZZ Kujawsko-Pomorskie</v>
      </c>
    </row>
    <row r="17" spans="1:16" x14ac:dyDescent="0.25">
      <c r="A17" s="4">
        <v>46</v>
      </c>
      <c r="B17" s="2" t="s">
        <v>274</v>
      </c>
      <c r="C17" s="2" t="s">
        <v>14</v>
      </c>
      <c r="D17" s="4">
        <v>2011</v>
      </c>
      <c r="E17" s="4">
        <v>46</v>
      </c>
      <c r="F17" s="4">
        <v>8</v>
      </c>
      <c r="G17" s="4">
        <v>7</v>
      </c>
      <c r="H17" s="4">
        <v>46</v>
      </c>
      <c r="I17" s="4">
        <v>5</v>
      </c>
      <c r="J17" s="4">
        <v>9.5</v>
      </c>
      <c r="K17" s="4">
        <v>14</v>
      </c>
      <c r="L17" s="4">
        <v>16.5</v>
      </c>
      <c r="M17" s="4">
        <v>5</v>
      </c>
      <c r="N17" s="4" t="s">
        <v>255</v>
      </c>
      <c r="P17" t="str">
        <f>VLOOKUP(C17,Województwa!B$2:D$484,3,0)</f>
        <v>OZZ Dolnośląskie</v>
      </c>
    </row>
    <row r="18" spans="1:16" x14ac:dyDescent="0.25">
      <c r="A18" s="4">
        <v>46</v>
      </c>
      <c r="B18" s="2" t="s">
        <v>275</v>
      </c>
      <c r="C18" s="2" t="s">
        <v>127</v>
      </c>
      <c r="D18" s="4">
        <v>2010</v>
      </c>
      <c r="E18" s="4">
        <v>46</v>
      </c>
      <c r="F18" s="4">
        <v>7</v>
      </c>
      <c r="G18" s="4">
        <v>8</v>
      </c>
      <c r="H18" s="4">
        <v>46</v>
      </c>
      <c r="I18" s="4">
        <v>7</v>
      </c>
      <c r="J18" s="4">
        <v>8</v>
      </c>
      <c r="K18" s="4">
        <v>14</v>
      </c>
      <c r="L18" s="4">
        <v>16</v>
      </c>
      <c r="M18" s="4">
        <v>6</v>
      </c>
      <c r="N18" s="4" t="s">
        <v>255</v>
      </c>
      <c r="P18" t="str">
        <f>VLOOKUP(C18,Województwa!B$2:D$484,3,0)</f>
        <v>OZZ Mazowieckie</v>
      </c>
    </row>
    <row r="19" spans="1:16" x14ac:dyDescent="0.25">
      <c r="A19" s="4">
        <v>46</v>
      </c>
      <c r="B19" s="2" t="s">
        <v>276</v>
      </c>
      <c r="C19" s="2" t="s">
        <v>161</v>
      </c>
      <c r="D19" s="4">
        <v>2011</v>
      </c>
      <c r="E19" s="4">
        <v>46</v>
      </c>
      <c r="F19" s="4">
        <v>1</v>
      </c>
      <c r="G19" s="4">
        <v>14</v>
      </c>
      <c r="J19" s="4">
        <v>0</v>
      </c>
      <c r="K19" s="4">
        <v>14</v>
      </c>
      <c r="L19" s="4">
        <v>14</v>
      </c>
      <c r="M19" s="4">
        <v>7</v>
      </c>
      <c r="N19" s="4" t="s">
        <v>255</v>
      </c>
      <c r="P19" t="str">
        <f>VLOOKUP(C19,Województwa!B$2:D$484,3,0)</f>
        <v>OZZ Pomorskie</v>
      </c>
    </row>
    <row r="20" spans="1:16" x14ac:dyDescent="0.25">
      <c r="A20" s="4">
        <v>46</v>
      </c>
      <c r="B20" s="2" t="s">
        <v>277</v>
      </c>
      <c r="C20" s="2" t="s">
        <v>182</v>
      </c>
      <c r="D20" s="4">
        <v>2009</v>
      </c>
      <c r="G20" s="4">
        <v>0</v>
      </c>
      <c r="H20" s="4">
        <v>46</v>
      </c>
      <c r="I20" s="4">
        <v>1</v>
      </c>
      <c r="J20" s="4">
        <v>14</v>
      </c>
      <c r="K20" s="4">
        <v>14</v>
      </c>
      <c r="L20" s="4">
        <v>14</v>
      </c>
      <c r="M20" s="4">
        <v>8</v>
      </c>
      <c r="N20" s="4" t="s">
        <v>255</v>
      </c>
      <c r="P20" t="str">
        <f>VLOOKUP(C20,Województwa!B$2:D$484,3,0)</f>
        <v>OZZ Śląskie</v>
      </c>
    </row>
    <row r="21" spans="1:16" x14ac:dyDescent="0.25">
      <c r="A21" s="4">
        <v>46</v>
      </c>
      <c r="B21" s="2" t="s">
        <v>278</v>
      </c>
      <c r="C21" s="2" t="s">
        <v>207</v>
      </c>
      <c r="D21" s="4">
        <v>2011</v>
      </c>
      <c r="E21" s="4">
        <v>46</v>
      </c>
      <c r="F21" s="4">
        <v>2</v>
      </c>
      <c r="G21" s="4">
        <v>13</v>
      </c>
      <c r="J21" s="4">
        <v>0</v>
      </c>
      <c r="K21" s="4">
        <v>14</v>
      </c>
      <c r="L21" s="4">
        <v>13</v>
      </c>
      <c r="M21" s="4">
        <v>9</v>
      </c>
      <c r="N21" s="4" t="s">
        <v>255</v>
      </c>
      <c r="P21" t="str">
        <f>VLOOKUP(C21,Województwa!B$2:D$484,3,0)</f>
        <v>OZZ Wielkopolskie</v>
      </c>
    </row>
    <row r="22" spans="1:16" x14ac:dyDescent="0.25">
      <c r="A22" s="4">
        <v>46</v>
      </c>
      <c r="B22" s="2" t="s">
        <v>279</v>
      </c>
      <c r="C22" s="2" t="s">
        <v>53</v>
      </c>
      <c r="D22" s="4">
        <v>2011</v>
      </c>
      <c r="E22" s="4">
        <v>53</v>
      </c>
      <c r="F22" s="4">
        <v>12</v>
      </c>
      <c r="G22" s="4">
        <v>11</v>
      </c>
      <c r="H22" s="4">
        <v>46</v>
      </c>
      <c r="I22" s="4">
        <v>2</v>
      </c>
      <c r="J22" s="4">
        <v>13</v>
      </c>
      <c r="K22" s="4">
        <v>14</v>
      </c>
      <c r="L22" s="4">
        <v>13</v>
      </c>
      <c r="M22" s="4">
        <v>10</v>
      </c>
      <c r="N22" s="4" t="s">
        <v>255</v>
      </c>
      <c r="P22" t="str">
        <f>VLOOKUP(C22,Województwa!B$2:D$484,3,0)</f>
        <v>OZZ Mazowieckie</v>
      </c>
    </row>
    <row r="23" spans="1:16" x14ac:dyDescent="0.25">
      <c r="A23" s="4">
        <v>46</v>
      </c>
      <c r="B23" s="2" t="s">
        <v>280</v>
      </c>
      <c r="C23" s="2" t="s">
        <v>15</v>
      </c>
      <c r="D23" s="4">
        <v>2009</v>
      </c>
      <c r="E23" s="4">
        <v>46</v>
      </c>
      <c r="F23" s="4">
        <v>11</v>
      </c>
      <c r="G23" s="4">
        <v>4</v>
      </c>
      <c r="H23" s="4">
        <v>46</v>
      </c>
      <c r="I23" s="4" t="s">
        <v>273</v>
      </c>
      <c r="J23" s="4">
        <v>6.5</v>
      </c>
      <c r="K23" s="4">
        <v>14</v>
      </c>
      <c r="L23" s="4">
        <v>10.5</v>
      </c>
      <c r="M23" s="4">
        <v>11</v>
      </c>
      <c r="N23" s="4" t="s">
        <v>255</v>
      </c>
      <c r="P23" t="str">
        <f>VLOOKUP(C23,Województwa!B$2:D$484,3,0)</f>
        <v>OZZ Dolnośląskie</v>
      </c>
    </row>
    <row r="24" spans="1:16" x14ac:dyDescent="0.25">
      <c r="A24" s="4">
        <v>46</v>
      </c>
      <c r="B24" s="2" t="s">
        <v>281</v>
      </c>
      <c r="C24" s="2" t="s">
        <v>51</v>
      </c>
      <c r="D24" s="4">
        <v>2009</v>
      </c>
      <c r="E24" s="4">
        <v>46</v>
      </c>
      <c r="F24" s="4">
        <v>9</v>
      </c>
      <c r="G24" s="4">
        <v>6</v>
      </c>
      <c r="J24" s="4">
        <v>0</v>
      </c>
      <c r="K24" s="4">
        <v>14</v>
      </c>
      <c r="L24" s="4">
        <v>6</v>
      </c>
      <c r="M24" s="4">
        <v>12</v>
      </c>
      <c r="N24" s="4" t="s">
        <v>255</v>
      </c>
      <c r="P24" t="str">
        <f>VLOOKUP(C24,Województwa!B$2:D$484,3,0)</f>
        <v>OZZ Lubelskie</v>
      </c>
    </row>
    <row r="25" spans="1:16" x14ac:dyDescent="0.25">
      <c r="A25" s="4">
        <v>46</v>
      </c>
      <c r="B25" s="2" t="s">
        <v>282</v>
      </c>
      <c r="C25" s="2" t="s">
        <v>117</v>
      </c>
      <c r="D25" s="4">
        <v>2010</v>
      </c>
      <c r="E25" s="4">
        <v>46</v>
      </c>
      <c r="F25" s="4">
        <v>10</v>
      </c>
      <c r="G25" s="4">
        <v>5</v>
      </c>
      <c r="J25" s="4">
        <v>0</v>
      </c>
      <c r="K25" s="4">
        <v>14</v>
      </c>
      <c r="L25" s="4">
        <v>5</v>
      </c>
      <c r="M25" s="4">
        <v>13</v>
      </c>
      <c r="N25" s="4" t="s">
        <v>255</v>
      </c>
      <c r="P25" t="str">
        <f>VLOOKUP(C25,Województwa!B$2:D$484,3,0)</f>
        <v>OZZ Mazowieckie</v>
      </c>
    </row>
    <row r="26" spans="1:16" x14ac:dyDescent="0.25">
      <c r="A26" s="4">
        <v>46</v>
      </c>
      <c r="B26" s="2" t="s">
        <v>283</v>
      </c>
      <c r="C26" s="2" t="s">
        <v>146</v>
      </c>
      <c r="D26" s="4">
        <v>2009</v>
      </c>
      <c r="E26" s="4">
        <v>46</v>
      </c>
      <c r="F26" s="4">
        <v>12</v>
      </c>
      <c r="G26" s="4">
        <v>3</v>
      </c>
      <c r="J26" s="4">
        <v>0</v>
      </c>
      <c r="K26" s="4">
        <v>14</v>
      </c>
      <c r="L26" s="4">
        <v>3</v>
      </c>
      <c r="M26" s="4">
        <v>14</v>
      </c>
      <c r="N26" s="4" t="s">
        <v>255</v>
      </c>
      <c r="P26" t="str">
        <f>VLOOKUP(C26,Województwa!B$2:D$484,3,0)</f>
        <v>OZZ Podlaskie</v>
      </c>
    </row>
    <row r="27" spans="1:16" x14ac:dyDescent="0.25">
      <c r="A27" s="4">
        <v>49</v>
      </c>
      <c r="B27" s="2" t="s">
        <v>284</v>
      </c>
      <c r="C27" s="2" t="s">
        <v>226</v>
      </c>
      <c r="D27" s="4">
        <v>2011</v>
      </c>
      <c r="E27" s="4">
        <v>49</v>
      </c>
      <c r="F27" s="4">
        <v>5</v>
      </c>
      <c r="G27" s="4">
        <v>8.5</v>
      </c>
      <c r="H27" s="4">
        <v>49</v>
      </c>
      <c r="I27" s="4">
        <v>1</v>
      </c>
      <c r="J27" s="4">
        <v>13</v>
      </c>
      <c r="K27" s="4">
        <v>13</v>
      </c>
      <c r="L27" s="4">
        <v>21.5</v>
      </c>
      <c r="M27" s="4">
        <v>1</v>
      </c>
      <c r="N27" s="4" t="s">
        <v>255</v>
      </c>
      <c r="P27" t="str">
        <f>VLOOKUP(C27,Województwa!B$2:D$484,3,0)</f>
        <v>OZZ Zachodniopomorskie</v>
      </c>
    </row>
    <row r="28" spans="1:16" x14ac:dyDescent="0.25">
      <c r="A28" s="4">
        <v>49</v>
      </c>
      <c r="B28" s="2" t="s">
        <v>285</v>
      </c>
      <c r="C28" s="2" t="s">
        <v>127</v>
      </c>
      <c r="D28" s="4">
        <v>2010</v>
      </c>
      <c r="E28" s="4">
        <v>49</v>
      </c>
      <c r="F28" s="4">
        <v>7</v>
      </c>
      <c r="G28" s="4">
        <v>7</v>
      </c>
      <c r="H28" s="4">
        <v>49</v>
      </c>
      <c r="I28" s="4">
        <v>2</v>
      </c>
      <c r="J28" s="4">
        <v>12</v>
      </c>
      <c r="K28" s="4">
        <v>13</v>
      </c>
      <c r="L28" s="4">
        <v>19</v>
      </c>
      <c r="M28" s="4">
        <v>2</v>
      </c>
      <c r="N28" s="4" t="s">
        <v>255</v>
      </c>
      <c r="P28" t="str">
        <f>VLOOKUP(C28,Województwa!B$2:D$484,3,0)</f>
        <v>OZZ Mazowieckie</v>
      </c>
    </row>
    <row r="29" spans="1:16" x14ac:dyDescent="0.25">
      <c r="A29" s="4">
        <v>49</v>
      </c>
      <c r="B29" s="2" t="s">
        <v>286</v>
      </c>
      <c r="C29" s="2" t="s">
        <v>127</v>
      </c>
      <c r="D29" s="4">
        <v>2009</v>
      </c>
      <c r="E29" s="4">
        <v>49</v>
      </c>
      <c r="F29" s="4">
        <v>9</v>
      </c>
      <c r="G29" s="4">
        <v>5</v>
      </c>
      <c r="H29" s="4">
        <v>49</v>
      </c>
      <c r="I29" s="4">
        <v>3</v>
      </c>
      <c r="J29" s="4">
        <v>10.5</v>
      </c>
      <c r="K29" s="4">
        <v>13</v>
      </c>
      <c r="L29" s="4">
        <v>15.5</v>
      </c>
      <c r="M29" s="4">
        <v>3</v>
      </c>
      <c r="N29" s="4" t="s">
        <v>255</v>
      </c>
      <c r="P29" t="str">
        <f>VLOOKUP(C29,Województwa!B$2:D$484,3,0)</f>
        <v>OZZ Mazowieckie</v>
      </c>
    </row>
    <row r="30" spans="1:16" x14ac:dyDescent="0.25">
      <c r="A30" s="4">
        <v>49</v>
      </c>
      <c r="B30" s="2" t="s">
        <v>287</v>
      </c>
      <c r="C30" s="2" t="s">
        <v>174</v>
      </c>
      <c r="D30" s="4">
        <v>2011</v>
      </c>
      <c r="E30" s="4">
        <v>49</v>
      </c>
      <c r="F30" s="4">
        <v>5</v>
      </c>
      <c r="G30" s="4">
        <v>8.5</v>
      </c>
      <c r="H30" s="4">
        <v>49</v>
      </c>
      <c r="I30" s="4">
        <v>8</v>
      </c>
      <c r="J30" s="4">
        <v>6</v>
      </c>
      <c r="K30" s="4">
        <v>13</v>
      </c>
      <c r="L30" s="4">
        <v>14.5</v>
      </c>
      <c r="M30" s="4">
        <v>4</v>
      </c>
      <c r="N30" s="4" t="s">
        <v>255</v>
      </c>
      <c r="P30" t="str">
        <f>VLOOKUP(C30,Województwa!B$2:D$484,3,0)</f>
        <v>OZZ Śląskie</v>
      </c>
    </row>
    <row r="31" spans="1:16" x14ac:dyDescent="0.25">
      <c r="A31" s="4">
        <v>49</v>
      </c>
      <c r="B31" s="2" t="s">
        <v>288</v>
      </c>
      <c r="C31" s="2" t="s">
        <v>182</v>
      </c>
      <c r="D31" s="4">
        <v>2009</v>
      </c>
      <c r="E31" s="4">
        <v>49</v>
      </c>
      <c r="F31" s="4">
        <v>1</v>
      </c>
      <c r="G31" s="4">
        <v>13</v>
      </c>
      <c r="J31" s="4">
        <v>0</v>
      </c>
      <c r="K31" s="4">
        <v>13</v>
      </c>
      <c r="L31" s="4">
        <v>13</v>
      </c>
      <c r="M31" s="4">
        <v>5</v>
      </c>
      <c r="N31" s="4" t="s">
        <v>255</v>
      </c>
      <c r="P31" t="str">
        <f>VLOOKUP(C31,Województwa!B$2:D$484,3,0)</f>
        <v>OZZ Śląskie</v>
      </c>
    </row>
    <row r="32" spans="1:16" x14ac:dyDescent="0.25">
      <c r="A32" s="4">
        <v>49</v>
      </c>
      <c r="B32" s="2" t="s">
        <v>289</v>
      </c>
      <c r="C32" s="2" t="s">
        <v>103</v>
      </c>
      <c r="D32" s="4">
        <v>2009</v>
      </c>
      <c r="E32" s="4">
        <v>49</v>
      </c>
      <c r="F32" s="4" t="s">
        <v>290</v>
      </c>
      <c r="G32" s="4">
        <v>2.5</v>
      </c>
      <c r="H32" s="4">
        <v>49</v>
      </c>
      <c r="I32" s="4">
        <v>3</v>
      </c>
      <c r="J32" s="4">
        <v>10.5</v>
      </c>
      <c r="K32" s="4">
        <v>13</v>
      </c>
      <c r="L32" s="4">
        <v>13</v>
      </c>
      <c r="M32" s="4">
        <v>6</v>
      </c>
      <c r="N32" s="4" t="s">
        <v>255</v>
      </c>
      <c r="P32" t="str">
        <f>VLOOKUP(C32,Województwa!B$2:D$484,3,0)</f>
        <v>OZZ Mazowieckie</v>
      </c>
    </row>
    <row r="33" spans="1:16" x14ac:dyDescent="0.25">
      <c r="A33" s="4">
        <v>49</v>
      </c>
      <c r="B33" s="2" t="s">
        <v>291</v>
      </c>
      <c r="C33" s="2" t="s">
        <v>86</v>
      </c>
      <c r="D33" s="4">
        <v>2009</v>
      </c>
      <c r="E33" s="4">
        <v>49</v>
      </c>
      <c r="F33" s="4">
        <v>10</v>
      </c>
      <c r="G33" s="4">
        <v>4</v>
      </c>
      <c r="H33" s="4">
        <v>49</v>
      </c>
      <c r="I33" s="4">
        <v>5</v>
      </c>
      <c r="J33" s="4">
        <v>8.5</v>
      </c>
      <c r="K33" s="4">
        <v>13</v>
      </c>
      <c r="L33" s="4">
        <v>12.5</v>
      </c>
      <c r="M33" s="4">
        <v>7</v>
      </c>
      <c r="N33" s="4" t="s">
        <v>255</v>
      </c>
      <c r="P33" t="str">
        <f>VLOOKUP(C33,Województwa!B$2:D$484,3,0)</f>
        <v>OZZ Łódzkie</v>
      </c>
    </row>
    <row r="34" spans="1:16" x14ac:dyDescent="0.25">
      <c r="A34" s="4">
        <v>49</v>
      </c>
      <c r="B34" s="2" t="s">
        <v>292</v>
      </c>
      <c r="C34" s="2" t="s">
        <v>163</v>
      </c>
      <c r="D34" s="4">
        <v>2010</v>
      </c>
      <c r="E34" s="4">
        <v>49</v>
      </c>
      <c r="F34" s="4">
        <v>2</v>
      </c>
      <c r="G34" s="4">
        <v>12</v>
      </c>
      <c r="J34" s="4">
        <v>0</v>
      </c>
      <c r="K34" s="4">
        <v>13</v>
      </c>
      <c r="L34" s="4">
        <v>12</v>
      </c>
      <c r="M34" s="4">
        <v>8</v>
      </c>
      <c r="N34" s="4" t="s">
        <v>255</v>
      </c>
      <c r="P34" t="str">
        <f>VLOOKUP(C34,Województwa!B$2:D$484,3,0)</f>
        <v>OZZ Pomorskie</v>
      </c>
    </row>
    <row r="35" spans="1:16" x14ac:dyDescent="0.25">
      <c r="A35" s="4">
        <v>49</v>
      </c>
      <c r="B35" s="2" t="s">
        <v>293</v>
      </c>
      <c r="C35" s="2" t="s">
        <v>207</v>
      </c>
      <c r="D35" s="4">
        <v>2010</v>
      </c>
      <c r="E35" s="4">
        <v>49</v>
      </c>
      <c r="F35" s="4">
        <v>3</v>
      </c>
      <c r="G35" s="4">
        <v>10.5</v>
      </c>
      <c r="J35" s="4">
        <v>0</v>
      </c>
      <c r="K35" s="4">
        <v>13</v>
      </c>
      <c r="L35" s="4">
        <v>10.5</v>
      </c>
      <c r="M35" s="4">
        <v>9</v>
      </c>
      <c r="N35" s="4" t="s">
        <v>255</v>
      </c>
      <c r="P35" t="str">
        <f>VLOOKUP(C35,Województwa!B$2:D$484,3,0)</f>
        <v>OZZ Wielkopolskie</v>
      </c>
    </row>
    <row r="36" spans="1:16" x14ac:dyDescent="0.25">
      <c r="A36" s="4">
        <v>49</v>
      </c>
      <c r="B36" s="2" t="s">
        <v>294</v>
      </c>
      <c r="C36" s="2" t="s">
        <v>161</v>
      </c>
      <c r="D36" s="4">
        <v>2011</v>
      </c>
      <c r="E36" s="4">
        <v>49</v>
      </c>
      <c r="F36" s="4">
        <v>3</v>
      </c>
      <c r="G36" s="4">
        <v>10.5</v>
      </c>
      <c r="J36" s="4">
        <v>0</v>
      </c>
      <c r="K36" s="4">
        <v>13</v>
      </c>
      <c r="L36" s="4">
        <v>10.5</v>
      </c>
      <c r="M36" s="4">
        <v>10</v>
      </c>
      <c r="N36" s="4" t="s">
        <v>255</v>
      </c>
      <c r="P36" t="str">
        <f>VLOOKUP(C36,Województwa!B$2:D$484,3,0)</f>
        <v>OZZ Pomorskie</v>
      </c>
    </row>
    <row r="37" spans="1:16" x14ac:dyDescent="0.25">
      <c r="A37" s="4">
        <v>49</v>
      </c>
      <c r="B37" s="2" t="s">
        <v>295</v>
      </c>
      <c r="C37" s="2" t="s">
        <v>168</v>
      </c>
      <c r="D37" s="4">
        <v>2011</v>
      </c>
      <c r="G37" s="4">
        <v>0</v>
      </c>
      <c r="H37" s="4">
        <v>49</v>
      </c>
      <c r="I37" s="4">
        <v>5</v>
      </c>
      <c r="J37" s="4">
        <v>8.5</v>
      </c>
      <c r="K37" s="4">
        <v>13</v>
      </c>
      <c r="L37" s="4">
        <v>8.5</v>
      </c>
      <c r="M37" s="4">
        <v>11</v>
      </c>
      <c r="N37" s="4" t="s">
        <v>255</v>
      </c>
      <c r="P37" t="str">
        <f>VLOOKUP(C37,Województwa!B$2:D$484,3,0)</f>
        <v>OZZ Śląskie</v>
      </c>
    </row>
    <row r="38" spans="1:16" x14ac:dyDescent="0.25">
      <c r="A38" s="4">
        <v>49</v>
      </c>
      <c r="B38" s="2" t="s">
        <v>296</v>
      </c>
      <c r="C38" s="2" t="s">
        <v>14</v>
      </c>
      <c r="D38" s="4">
        <v>2010</v>
      </c>
      <c r="E38" s="4">
        <v>53</v>
      </c>
      <c r="F38" s="4">
        <v>9</v>
      </c>
      <c r="G38" s="4">
        <v>14</v>
      </c>
      <c r="H38" s="4">
        <v>49</v>
      </c>
      <c r="I38" s="4">
        <v>7</v>
      </c>
      <c r="J38" s="4">
        <v>7</v>
      </c>
      <c r="K38" s="4">
        <v>13</v>
      </c>
      <c r="L38" s="4">
        <v>7</v>
      </c>
      <c r="M38" s="4">
        <v>12</v>
      </c>
      <c r="N38" s="4" t="s">
        <v>255</v>
      </c>
      <c r="P38" t="str">
        <f>VLOOKUP(C38,Województwa!B$2:D$484,3,0)</f>
        <v>OZZ Dolnośląskie</v>
      </c>
    </row>
    <row r="39" spans="1:16" x14ac:dyDescent="0.25">
      <c r="A39" s="4">
        <v>49</v>
      </c>
      <c r="B39" s="2" t="s">
        <v>297</v>
      </c>
      <c r="C39" s="2" t="s">
        <v>218</v>
      </c>
      <c r="D39" s="4">
        <v>2011</v>
      </c>
      <c r="E39" s="4">
        <v>49</v>
      </c>
      <c r="F39" s="4">
        <v>8</v>
      </c>
      <c r="G39" s="4">
        <v>6</v>
      </c>
      <c r="J39" s="4">
        <v>0</v>
      </c>
      <c r="K39" s="4">
        <v>13</v>
      </c>
      <c r="L39" s="4">
        <v>6</v>
      </c>
      <c r="M39" s="4">
        <v>13</v>
      </c>
      <c r="N39" s="4" t="s">
        <v>255</v>
      </c>
      <c r="O39" s="2" t="s">
        <v>263</v>
      </c>
      <c r="P39" t="str">
        <f>VLOOKUP(C39,Województwa!B$2:D$484,3,0)</f>
        <v>OZZ Zachodniopomorskie</v>
      </c>
    </row>
    <row r="40" spans="1:16" x14ac:dyDescent="0.25">
      <c r="A40" s="4">
        <v>49</v>
      </c>
      <c r="B40" s="2" t="s">
        <v>298</v>
      </c>
      <c r="C40" s="2" t="s">
        <v>14</v>
      </c>
      <c r="D40" s="4">
        <v>2011</v>
      </c>
      <c r="E40" s="4">
        <v>49</v>
      </c>
      <c r="F40" s="4">
        <v>13</v>
      </c>
      <c r="G40" s="4">
        <v>1</v>
      </c>
      <c r="H40" s="4">
        <v>49</v>
      </c>
      <c r="I40" s="4">
        <v>9</v>
      </c>
      <c r="J40" s="4">
        <v>5</v>
      </c>
      <c r="K40" s="4">
        <v>13</v>
      </c>
      <c r="L40" s="4">
        <v>6</v>
      </c>
      <c r="M40" s="4">
        <v>14</v>
      </c>
      <c r="N40" s="4" t="s">
        <v>265</v>
      </c>
      <c r="O40" s="2" t="s">
        <v>263</v>
      </c>
      <c r="P40" t="str">
        <f>VLOOKUP(C40,Województwa!B$2:D$484,3,0)</f>
        <v>OZZ Dolnośląskie</v>
      </c>
    </row>
    <row r="41" spans="1:16" x14ac:dyDescent="0.25">
      <c r="A41" s="4">
        <v>49</v>
      </c>
      <c r="B41" s="2" t="s">
        <v>299</v>
      </c>
      <c r="C41" s="2" t="s">
        <v>207</v>
      </c>
      <c r="D41" s="4">
        <v>2010</v>
      </c>
      <c r="E41" s="4">
        <v>49</v>
      </c>
      <c r="F41" s="4" t="s">
        <v>290</v>
      </c>
      <c r="G41" s="4">
        <v>2.5</v>
      </c>
      <c r="H41" s="4">
        <v>49</v>
      </c>
      <c r="I41" s="4">
        <v>11</v>
      </c>
      <c r="J41" s="4">
        <v>3</v>
      </c>
      <c r="K41" s="4">
        <v>13</v>
      </c>
      <c r="L41" s="4">
        <v>5.5</v>
      </c>
      <c r="M41" s="4">
        <v>15</v>
      </c>
      <c r="N41" s="4" t="s">
        <v>265</v>
      </c>
      <c r="P41" t="str">
        <f>VLOOKUP(C41,Województwa!B$2:D$484,3,0)</f>
        <v>OZZ Wielkopolskie</v>
      </c>
    </row>
    <row r="42" spans="1:16" x14ac:dyDescent="0.25">
      <c r="A42" s="4">
        <v>49</v>
      </c>
      <c r="B42" s="2" t="s">
        <v>300</v>
      </c>
      <c r="C42" s="2" t="s">
        <v>15</v>
      </c>
      <c r="D42" s="4">
        <v>2010</v>
      </c>
      <c r="E42" s="4">
        <v>49</v>
      </c>
      <c r="F42" s="4" t="s">
        <v>301</v>
      </c>
      <c r="G42" s="4">
        <v>0</v>
      </c>
      <c r="H42" s="4">
        <v>49</v>
      </c>
      <c r="I42" s="4">
        <v>10</v>
      </c>
      <c r="J42" s="4">
        <v>4</v>
      </c>
      <c r="K42" s="4">
        <v>13</v>
      </c>
      <c r="L42" s="4">
        <v>4</v>
      </c>
      <c r="M42" s="4">
        <v>16</v>
      </c>
      <c r="N42" s="4" t="s">
        <v>265</v>
      </c>
      <c r="P42" t="str">
        <f>VLOOKUP(C42,Województwa!B$2:D$484,3,0)</f>
        <v>OZZ Dolnośląskie</v>
      </c>
    </row>
    <row r="43" spans="1:16" x14ac:dyDescent="0.25">
      <c r="A43" s="4">
        <v>49</v>
      </c>
      <c r="B43" s="2" t="s">
        <v>302</v>
      </c>
      <c r="C43" s="2" t="s">
        <v>194</v>
      </c>
      <c r="D43" s="4">
        <v>2010</v>
      </c>
      <c r="E43" s="4">
        <v>49</v>
      </c>
      <c r="F43" s="4" t="s">
        <v>301</v>
      </c>
      <c r="G43" s="4">
        <v>0</v>
      </c>
      <c r="H43" s="4">
        <v>49</v>
      </c>
      <c r="I43" s="4">
        <v>12</v>
      </c>
      <c r="J43" s="4">
        <v>2</v>
      </c>
      <c r="K43" s="4">
        <v>13</v>
      </c>
      <c r="L43" s="4">
        <v>2</v>
      </c>
      <c r="M43" s="4">
        <v>17</v>
      </c>
      <c r="N43" s="4" t="s">
        <v>265</v>
      </c>
      <c r="P43" t="str">
        <f>VLOOKUP(C43,Województwa!B$2:D$484,3,0)</f>
        <v>OZZ Warmińsko-mazurskie</v>
      </c>
    </row>
    <row r="44" spans="1:16" x14ac:dyDescent="0.25">
      <c r="A44" s="4">
        <v>49</v>
      </c>
      <c r="B44" s="2" t="s">
        <v>303</v>
      </c>
      <c r="C44" s="2" t="s">
        <v>145</v>
      </c>
      <c r="D44" s="4">
        <v>2010</v>
      </c>
      <c r="E44" s="4">
        <v>49</v>
      </c>
      <c r="F44" s="4">
        <v>16</v>
      </c>
      <c r="G44" s="4">
        <v>0</v>
      </c>
      <c r="H44" s="4">
        <v>49</v>
      </c>
      <c r="I44" s="4" t="s">
        <v>304</v>
      </c>
      <c r="J44" s="4">
        <v>0.5</v>
      </c>
      <c r="K44" s="4">
        <v>13</v>
      </c>
      <c r="L44" s="4">
        <v>0.5</v>
      </c>
      <c r="M44" s="4">
        <v>18</v>
      </c>
      <c r="N44" s="4" t="s">
        <v>265</v>
      </c>
      <c r="P44" t="str">
        <f>VLOOKUP(C44,Województwa!B$2:D$484,3,0)</f>
        <v>OZZ Podlaskie</v>
      </c>
    </row>
    <row r="45" spans="1:16" x14ac:dyDescent="0.25">
      <c r="A45" s="4">
        <v>49</v>
      </c>
      <c r="B45" s="2" t="s">
        <v>305</v>
      </c>
      <c r="C45" s="2" t="s">
        <v>51</v>
      </c>
      <c r="D45" s="4">
        <v>2010</v>
      </c>
      <c r="E45" s="4">
        <v>49</v>
      </c>
      <c r="F45" s="4" t="s">
        <v>301</v>
      </c>
      <c r="G45" s="4">
        <v>0</v>
      </c>
      <c r="H45" s="4">
        <v>49</v>
      </c>
      <c r="I45" s="4" t="s">
        <v>304</v>
      </c>
      <c r="J45" s="4">
        <v>0.5</v>
      </c>
      <c r="K45" s="4">
        <v>13</v>
      </c>
      <c r="L45" s="4">
        <v>0.5</v>
      </c>
      <c r="M45" s="4">
        <v>19</v>
      </c>
      <c r="N45" s="4" t="s">
        <v>265</v>
      </c>
      <c r="P45" t="str">
        <f>VLOOKUP(C45,Województwa!B$2:D$484,3,0)</f>
        <v>OZZ Lubelskie</v>
      </c>
    </row>
    <row r="46" spans="1:16" x14ac:dyDescent="0.25">
      <c r="A46" s="4">
        <v>49</v>
      </c>
      <c r="B46" s="2" t="s">
        <v>306</v>
      </c>
      <c r="C46" s="2" t="s">
        <v>106</v>
      </c>
      <c r="D46" s="4">
        <v>2011</v>
      </c>
      <c r="E46" s="4">
        <v>49</v>
      </c>
      <c r="F46" s="4" t="s">
        <v>307</v>
      </c>
      <c r="G46" s="4">
        <v>0</v>
      </c>
      <c r="H46" s="4">
        <v>53</v>
      </c>
      <c r="I46" s="4">
        <v>16</v>
      </c>
      <c r="J46" s="4">
        <v>7</v>
      </c>
      <c r="K46" s="4">
        <v>13</v>
      </c>
      <c r="L46" s="4">
        <v>0</v>
      </c>
      <c r="M46" s="4">
        <v>20</v>
      </c>
      <c r="N46" s="4" t="s">
        <v>265</v>
      </c>
      <c r="P46" t="str">
        <f>VLOOKUP(C46,Województwa!B$2:D$484,3,0)</f>
        <v>OZZ Mazowieckie</v>
      </c>
    </row>
    <row r="47" spans="1:16" x14ac:dyDescent="0.25">
      <c r="A47" s="4">
        <v>49</v>
      </c>
      <c r="B47" s="2" t="s">
        <v>308</v>
      </c>
      <c r="C47" s="2" t="s">
        <v>185</v>
      </c>
      <c r="D47" s="4">
        <v>2009</v>
      </c>
      <c r="E47" s="4">
        <v>49</v>
      </c>
      <c r="F47" s="4" t="s">
        <v>307</v>
      </c>
      <c r="G47" s="4">
        <v>0</v>
      </c>
      <c r="H47" s="4">
        <v>53</v>
      </c>
      <c r="I47" s="4">
        <v>18</v>
      </c>
      <c r="J47" s="4">
        <v>5</v>
      </c>
      <c r="K47" s="4">
        <v>13</v>
      </c>
      <c r="L47" s="4">
        <v>0</v>
      </c>
      <c r="M47" s="4">
        <v>21</v>
      </c>
      <c r="N47" s="4" t="s">
        <v>265</v>
      </c>
      <c r="P47" t="str">
        <f>VLOOKUP(C47,Województwa!B$2:D$484,3,0)</f>
        <v>OZZ Świętokrzyskie</v>
      </c>
    </row>
    <row r="48" spans="1:16" x14ac:dyDescent="0.25">
      <c r="A48" s="4">
        <v>49</v>
      </c>
      <c r="B48" s="2" t="s">
        <v>309</v>
      </c>
      <c r="C48" s="2" t="s">
        <v>201</v>
      </c>
      <c r="D48" s="4">
        <v>2011</v>
      </c>
      <c r="E48" s="4">
        <v>49</v>
      </c>
      <c r="F48" s="4" t="s">
        <v>301</v>
      </c>
      <c r="G48" s="4">
        <v>0</v>
      </c>
      <c r="H48" s="4">
        <v>53</v>
      </c>
      <c r="I48" s="4" t="s">
        <v>310</v>
      </c>
      <c r="J48" s="4">
        <v>2.33</v>
      </c>
      <c r="K48" s="4">
        <v>13</v>
      </c>
      <c r="L48" s="4">
        <v>0</v>
      </c>
      <c r="M48" s="4">
        <v>22</v>
      </c>
      <c r="N48" s="4" t="s">
        <v>265</v>
      </c>
      <c r="P48" t="str">
        <f>VLOOKUP(C48,Województwa!B$2:D$484,3,0)</f>
        <v>OZZ Warmińsko-mazurskie</v>
      </c>
    </row>
    <row r="49" spans="1:16" x14ac:dyDescent="0.25">
      <c r="A49" s="4">
        <v>53</v>
      </c>
      <c r="B49" s="2" t="s">
        <v>311</v>
      </c>
      <c r="C49" s="2" t="s">
        <v>185</v>
      </c>
      <c r="D49" s="4">
        <v>2009</v>
      </c>
      <c r="E49" s="4">
        <v>53</v>
      </c>
      <c r="F49" s="4">
        <v>3</v>
      </c>
      <c r="G49" s="4">
        <v>19.5</v>
      </c>
      <c r="H49" s="4">
        <v>53</v>
      </c>
      <c r="I49" s="4">
        <v>3</v>
      </c>
      <c r="J49" s="4">
        <v>19.5</v>
      </c>
      <c r="K49" s="4">
        <v>22</v>
      </c>
      <c r="L49" s="4">
        <v>39</v>
      </c>
      <c r="M49" s="4">
        <v>1</v>
      </c>
      <c r="N49" s="4" t="s">
        <v>255</v>
      </c>
      <c r="P49" t="str">
        <f>VLOOKUP(C49,Województwa!B$2:D$484,3,0)</f>
        <v>OZZ Świętokrzyskie</v>
      </c>
    </row>
    <row r="50" spans="1:16" x14ac:dyDescent="0.25">
      <c r="A50" s="4">
        <v>53</v>
      </c>
      <c r="B50" s="2" t="s">
        <v>312</v>
      </c>
      <c r="C50" s="2" t="s">
        <v>226</v>
      </c>
      <c r="D50" s="4">
        <v>2010</v>
      </c>
      <c r="E50" s="4">
        <v>53</v>
      </c>
      <c r="F50" s="4">
        <v>7</v>
      </c>
      <c r="G50" s="4">
        <v>16</v>
      </c>
      <c r="H50" s="4">
        <v>53</v>
      </c>
      <c r="I50" s="4">
        <v>1</v>
      </c>
      <c r="J50" s="4">
        <v>22</v>
      </c>
      <c r="K50" s="4">
        <v>22</v>
      </c>
      <c r="L50" s="4">
        <v>38</v>
      </c>
      <c r="M50" s="4">
        <v>2</v>
      </c>
      <c r="N50" s="4" t="s">
        <v>255</v>
      </c>
      <c r="P50" t="str">
        <f>VLOOKUP(C50,Województwa!B$2:D$484,3,0)</f>
        <v>OZZ Zachodniopomorskie</v>
      </c>
    </row>
    <row r="51" spans="1:16" x14ac:dyDescent="0.25">
      <c r="A51" s="4">
        <v>53</v>
      </c>
      <c r="B51" s="2" t="s">
        <v>313</v>
      </c>
      <c r="C51" s="2" t="s">
        <v>207</v>
      </c>
      <c r="D51" s="4">
        <v>2010</v>
      </c>
      <c r="E51" s="4">
        <v>53</v>
      </c>
      <c r="F51" s="4">
        <v>5</v>
      </c>
      <c r="G51" s="4">
        <v>17.5</v>
      </c>
      <c r="H51" s="4">
        <v>53</v>
      </c>
      <c r="I51" s="4">
        <v>9</v>
      </c>
      <c r="J51" s="4">
        <v>14</v>
      </c>
      <c r="K51" s="4">
        <v>22</v>
      </c>
      <c r="L51" s="4">
        <v>31.5</v>
      </c>
      <c r="M51" s="4">
        <v>3</v>
      </c>
      <c r="N51" s="4" t="s">
        <v>255</v>
      </c>
      <c r="P51" t="str">
        <f>VLOOKUP(C51,Województwa!B$2:D$484,3,0)</f>
        <v>OZZ Wielkopolskie</v>
      </c>
    </row>
    <row r="52" spans="1:16" x14ac:dyDescent="0.25">
      <c r="A52" s="4">
        <v>53</v>
      </c>
      <c r="B52" s="2" t="s">
        <v>314</v>
      </c>
      <c r="C52" s="2" t="s">
        <v>55</v>
      </c>
      <c r="D52" s="4">
        <v>2011</v>
      </c>
      <c r="E52" s="4">
        <v>53</v>
      </c>
      <c r="F52" s="4">
        <v>11</v>
      </c>
      <c r="G52" s="4">
        <v>12</v>
      </c>
      <c r="H52" s="4">
        <v>53</v>
      </c>
      <c r="I52" s="4">
        <v>5</v>
      </c>
      <c r="J52" s="4">
        <v>17.5</v>
      </c>
      <c r="K52" s="4">
        <v>22</v>
      </c>
      <c r="L52" s="4">
        <v>29.5</v>
      </c>
      <c r="M52" s="4">
        <v>4</v>
      </c>
      <c r="N52" s="4" t="s">
        <v>255</v>
      </c>
      <c r="P52" t="str">
        <f>VLOOKUP(C52,Województwa!B$2:D$484,3,0)</f>
        <v>OZZ Lubelskie</v>
      </c>
    </row>
    <row r="53" spans="1:16" x14ac:dyDescent="0.25">
      <c r="A53" s="4">
        <v>53</v>
      </c>
      <c r="B53" s="2" t="s">
        <v>315</v>
      </c>
      <c r="C53" s="2" t="s">
        <v>207</v>
      </c>
      <c r="D53" s="4">
        <v>2010</v>
      </c>
      <c r="E53" s="4">
        <v>53</v>
      </c>
      <c r="F53" s="4">
        <v>8</v>
      </c>
      <c r="G53" s="4">
        <v>15</v>
      </c>
      <c r="H53" s="4">
        <v>53</v>
      </c>
      <c r="I53" s="4">
        <v>11</v>
      </c>
      <c r="J53" s="4">
        <v>12</v>
      </c>
      <c r="K53" s="4">
        <v>22</v>
      </c>
      <c r="L53" s="4">
        <v>27</v>
      </c>
      <c r="M53" s="4">
        <v>5</v>
      </c>
      <c r="N53" s="4" t="s">
        <v>255</v>
      </c>
      <c r="P53" t="str">
        <f>VLOOKUP(C53,Województwa!B$2:D$484,3,0)</f>
        <v>OZZ Wielkopolskie</v>
      </c>
    </row>
    <row r="54" spans="1:16" x14ac:dyDescent="0.25">
      <c r="A54" s="4">
        <v>53</v>
      </c>
      <c r="B54" s="2" t="s">
        <v>316</v>
      </c>
      <c r="C54" s="2" t="s">
        <v>55</v>
      </c>
      <c r="D54" s="4">
        <v>2010</v>
      </c>
      <c r="E54" s="4">
        <v>53</v>
      </c>
      <c r="F54" s="4">
        <v>14</v>
      </c>
      <c r="G54" s="4">
        <v>9</v>
      </c>
      <c r="H54" s="4">
        <v>53</v>
      </c>
      <c r="I54" s="4">
        <v>5</v>
      </c>
      <c r="J54" s="4">
        <v>17.5</v>
      </c>
      <c r="K54" s="4">
        <v>22</v>
      </c>
      <c r="L54" s="4">
        <v>26.5</v>
      </c>
      <c r="M54" s="4">
        <v>6</v>
      </c>
      <c r="N54" s="4" t="s">
        <v>255</v>
      </c>
      <c r="P54" t="str">
        <f>VLOOKUP(C54,Województwa!B$2:D$484,3,0)</f>
        <v>OZZ Lubelskie</v>
      </c>
    </row>
    <row r="55" spans="1:16" x14ac:dyDescent="0.25">
      <c r="A55" s="4">
        <v>53</v>
      </c>
      <c r="B55" s="2" t="s">
        <v>317</v>
      </c>
      <c r="C55" s="2" t="s">
        <v>135</v>
      </c>
      <c r="D55" s="4">
        <v>2010</v>
      </c>
      <c r="E55" s="4">
        <v>53</v>
      </c>
      <c r="F55" s="4">
        <v>10</v>
      </c>
      <c r="G55" s="4">
        <v>13</v>
      </c>
      <c r="H55" s="4">
        <v>53</v>
      </c>
      <c r="I55" s="4">
        <v>10</v>
      </c>
      <c r="J55" s="4">
        <v>13</v>
      </c>
      <c r="K55" s="4">
        <v>22</v>
      </c>
      <c r="L55" s="4">
        <v>26</v>
      </c>
      <c r="M55" s="4">
        <v>7</v>
      </c>
      <c r="N55" s="4" t="s">
        <v>255</v>
      </c>
      <c r="P55" t="str">
        <f>VLOOKUP(C55,Województwa!B$2:D$484,3,0)</f>
        <v>OZZ Opolskie</v>
      </c>
    </row>
    <row r="56" spans="1:16" x14ac:dyDescent="0.25">
      <c r="A56" s="4">
        <v>53</v>
      </c>
      <c r="B56" s="2" t="s">
        <v>318</v>
      </c>
      <c r="C56" s="2" t="s">
        <v>196</v>
      </c>
      <c r="D56" s="4">
        <v>2010</v>
      </c>
      <c r="E56" s="4">
        <v>53</v>
      </c>
      <c r="F56" s="4">
        <v>13</v>
      </c>
      <c r="G56" s="4">
        <v>10</v>
      </c>
      <c r="H56" s="4">
        <v>53</v>
      </c>
      <c r="I56" s="4">
        <v>7</v>
      </c>
      <c r="J56" s="4">
        <v>16</v>
      </c>
      <c r="K56" s="4">
        <v>22</v>
      </c>
      <c r="L56" s="4">
        <v>26</v>
      </c>
      <c r="M56" s="4">
        <v>8</v>
      </c>
      <c r="N56" s="4" t="s">
        <v>255</v>
      </c>
      <c r="P56" t="str">
        <f>VLOOKUP(C56,Województwa!B$2:D$484,3,0)</f>
        <v>OZZ Warmińsko-mazurskie</v>
      </c>
    </row>
    <row r="57" spans="1:16" x14ac:dyDescent="0.25">
      <c r="A57" s="4">
        <v>53</v>
      </c>
      <c r="B57" s="2" t="s">
        <v>319</v>
      </c>
      <c r="C57" s="2" t="s">
        <v>217</v>
      </c>
      <c r="D57" s="4">
        <v>2010</v>
      </c>
      <c r="E57" s="4">
        <v>53</v>
      </c>
      <c r="F57" s="4">
        <v>1</v>
      </c>
      <c r="G57" s="4">
        <v>22</v>
      </c>
      <c r="J57" s="4">
        <v>0</v>
      </c>
      <c r="K57" s="4">
        <v>22</v>
      </c>
      <c r="L57" s="4">
        <v>22</v>
      </c>
      <c r="M57" s="4">
        <v>9</v>
      </c>
      <c r="N57" s="4" t="s">
        <v>255</v>
      </c>
      <c r="P57" t="str">
        <f>VLOOKUP(C57,Województwa!B$2:D$484,3,0)</f>
        <v>OZZ Wielkopolskie</v>
      </c>
    </row>
    <row r="58" spans="1:16" x14ac:dyDescent="0.25">
      <c r="A58" s="4">
        <v>53</v>
      </c>
      <c r="B58" s="2" t="s">
        <v>320</v>
      </c>
      <c r="C58" s="2" t="s">
        <v>163</v>
      </c>
      <c r="D58" s="4">
        <v>2009</v>
      </c>
      <c r="E58" s="4">
        <v>53</v>
      </c>
      <c r="F58" s="4">
        <v>2</v>
      </c>
      <c r="G58" s="4">
        <v>21</v>
      </c>
      <c r="J58" s="4">
        <v>0</v>
      </c>
      <c r="K58" s="4">
        <v>22</v>
      </c>
      <c r="L58" s="4">
        <v>21</v>
      </c>
      <c r="M58" s="4">
        <v>10</v>
      </c>
      <c r="N58" s="4" t="s">
        <v>255</v>
      </c>
      <c r="P58" t="str">
        <f>VLOOKUP(C58,Województwa!B$2:D$484,3,0)</f>
        <v>OZZ Pomorskie</v>
      </c>
    </row>
    <row r="59" spans="1:16" x14ac:dyDescent="0.25">
      <c r="A59" s="4">
        <v>53</v>
      </c>
      <c r="B59" s="2" t="s">
        <v>321</v>
      </c>
      <c r="C59" s="2" t="s">
        <v>85</v>
      </c>
      <c r="D59" s="4">
        <v>2010</v>
      </c>
      <c r="G59" s="4">
        <v>0</v>
      </c>
      <c r="H59" s="4">
        <v>53</v>
      </c>
      <c r="I59" s="4">
        <v>2</v>
      </c>
      <c r="J59" s="4">
        <v>21</v>
      </c>
      <c r="K59" s="4">
        <v>22</v>
      </c>
      <c r="L59" s="4">
        <v>21</v>
      </c>
      <c r="M59" s="4">
        <v>11</v>
      </c>
      <c r="N59" s="4" t="s">
        <v>255</v>
      </c>
      <c r="P59" t="str">
        <f>VLOOKUP(C59,Województwa!B$2:D$484,3,0)</f>
        <v>OZZ Łódzkie</v>
      </c>
    </row>
    <row r="60" spans="1:16" x14ac:dyDescent="0.25">
      <c r="A60" s="4">
        <v>53</v>
      </c>
      <c r="B60" s="2" t="s">
        <v>322</v>
      </c>
      <c r="C60" s="2" t="s">
        <v>62</v>
      </c>
      <c r="D60" s="4">
        <v>2010</v>
      </c>
      <c r="E60" s="4">
        <v>53</v>
      </c>
      <c r="F60" s="4">
        <v>3</v>
      </c>
      <c r="G60" s="4">
        <v>19.5</v>
      </c>
      <c r="J60" s="4">
        <v>0</v>
      </c>
      <c r="K60" s="4">
        <v>22</v>
      </c>
      <c r="L60" s="4">
        <v>19.5</v>
      </c>
      <c r="M60" s="4">
        <v>12</v>
      </c>
      <c r="N60" s="4" t="s">
        <v>255</v>
      </c>
      <c r="P60" t="str">
        <f>VLOOKUP(C60,Województwa!B$2:D$484,3,0)</f>
        <v>OZZ Lubelskie</v>
      </c>
    </row>
    <row r="61" spans="1:16" x14ac:dyDescent="0.25">
      <c r="A61" s="4">
        <v>53</v>
      </c>
      <c r="B61" s="2" t="s">
        <v>323</v>
      </c>
      <c r="C61" s="2" t="s">
        <v>163</v>
      </c>
      <c r="D61" s="4">
        <v>2011</v>
      </c>
      <c r="G61" s="4">
        <v>0</v>
      </c>
      <c r="H61" s="4">
        <v>53</v>
      </c>
      <c r="I61" s="4">
        <v>3</v>
      </c>
      <c r="J61" s="4">
        <v>19.5</v>
      </c>
      <c r="K61" s="4">
        <v>22</v>
      </c>
      <c r="L61" s="4">
        <v>19.5</v>
      </c>
      <c r="M61" s="4">
        <v>13</v>
      </c>
      <c r="N61" s="4" t="s">
        <v>255</v>
      </c>
      <c r="P61" t="str">
        <f>VLOOKUP(C61,Województwa!B$2:D$484,3,0)</f>
        <v>OZZ Pomorskie</v>
      </c>
    </row>
    <row r="62" spans="1:16" x14ac:dyDescent="0.25">
      <c r="A62" s="4">
        <v>53</v>
      </c>
      <c r="B62" s="2" t="s">
        <v>324</v>
      </c>
      <c r="C62" s="2" t="s">
        <v>163</v>
      </c>
      <c r="D62" s="4">
        <v>2010</v>
      </c>
      <c r="E62" s="4">
        <v>53</v>
      </c>
      <c r="F62" s="4">
        <v>5</v>
      </c>
      <c r="G62" s="4">
        <v>17.5</v>
      </c>
      <c r="J62" s="4">
        <v>0</v>
      </c>
      <c r="K62" s="4">
        <v>22</v>
      </c>
      <c r="L62" s="4">
        <v>17.5</v>
      </c>
      <c r="M62" s="4">
        <v>14</v>
      </c>
      <c r="N62" s="4" t="s">
        <v>255</v>
      </c>
      <c r="P62" t="str">
        <f>VLOOKUP(C62,Województwa!B$2:D$484,3,0)</f>
        <v>OZZ Pomorskie</v>
      </c>
    </row>
    <row r="63" spans="1:16" x14ac:dyDescent="0.25">
      <c r="A63" s="4">
        <v>53</v>
      </c>
      <c r="B63" s="2" t="s">
        <v>325</v>
      </c>
      <c r="C63" s="2" t="s">
        <v>127</v>
      </c>
      <c r="D63" s="4">
        <v>2010</v>
      </c>
      <c r="E63" s="4">
        <v>53</v>
      </c>
      <c r="F63" s="4">
        <v>17</v>
      </c>
      <c r="G63" s="4">
        <v>6</v>
      </c>
      <c r="H63" s="4">
        <v>53</v>
      </c>
      <c r="I63" s="4">
        <v>13</v>
      </c>
      <c r="J63" s="4">
        <v>10</v>
      </c>
      <c r="K63" s="4">
        <v>22</v>
      </c>
      <c r="L63" s="4">
        <v>16</v>
      </c>
      <c r="M63" s="4">
        <v>15</v>
      </c>
      <c r="N63" s="4" t="s">
        <v>255</v>
      </c>
      <c r="P63" t="str">
        <f>VLOOKUP(C63,Województwa!B$2:D$484,3,0)</f>
        <v>OZZ Mazowieckie</v>
      </c>
    </row>
    <row r="64" spans="1:16" x14ac:dyDescent="0.25">
      <c r="A64" s="4">
        <v>53</v>
      </c>
      <c r="B64" s="2" t="s">
        <v>326</v>
      </c>
      <c r="C64" s="2" t="s">
        <v>38</v>
      </c>
      <c r="D64" s="4">
        <v>2010</v>
      </c>
      <c r="G64" s="4">
        <v>0</v>
      </c>
      <c r="H64" s="4">
        <v>53</v>
      </c>
      <c r="I64" s="4">
        <v>8</v>
      </c>
      <c r="J64" s="4">
        <v>15</v>
      </c>
      <c r="K64" s="4">
        <v>22</v>
      </c>
      <c r="L64" s="4">
        <v>15</v>
      </c>
      <c r="M64" s="4">
        <v>16</v>
      </c>
      <c r="N64" s="4" t="s">
        <v>255</v>
      </c>
      <c r="P64" t="str">
        <f>VLOOKUP(C64,Województwa!B$2:D$484,3,0)</f>
        <v>OZZ Kujawsko-Pomorskie</v>
      </c>
    </row>
    <row r="65" spans="1:16" x14ac:dyDescent="0.25">
      <c r="A65" s="4">
        <v>53</v>
      </c>
      <c r="B65" s="2" t="s">
        <v>327</v>
      </c>
      <c r="C65" s="2" t="s">
        <v>185</v>
      </c>
      <c r="D65" s="4">
        <v>2011</v>
      </c>
      <c r="E65" s="4">
        <v>53</v>
      </c>
      <c r="F65" s="4">
        <v>18</v>
      </c>
      <c r="G65" s="4">
        <v>5</v>
      </c>
      <c r="H65" s="4">
        <v>53</v>
      </c>
      <c r="I65" s="4">
        <v>14</v>
      </c>
      <c r="J65" s="4">
        <v>9</v>
      </c>
      <c r="K65" s="4">
        <v>22</v>
      </c>
      <c r="L65" s="4">
        <v>14</v>
      </c>
      <c r="M65" s="4">
        <v>17</v>
      </c>
      <c r="N65" s="4" t="s">
        <v>255</v>
      </c>
      <c r="P65" t="str">
        <f>VLOOKUP(C65,Województwa!B$2:D$484,3,0)</f>
        <v>OZZ Świętokrzyskie</v>
      </c>
    </row>
    <row r="66" spans="1:16" x14ac:dyDescent="0.25">
      <c r="A66" s="4">
        <v>53</v>
      </c>
      <c r="B66" s="2" t="s">
        <v>328</v>
      </c>
      <c r="C66" s="2" t="s">
        <v>51</v>
      </c>
      <c r="D66" s="4">
        <v>2009</v>
      </c>
      <c r="G66" s="4">
        <v>0</v>
      </c>
      <c r="H66" s="4">
        <v>53</v>
      </c>
      <c r="I66" s="4">
        <v>12</v>
      </c>
      <c r="J66" s="4">
        <v>11</v>
      </c>
      <c r="K66" s="4">
        <v>22</v>
      </c>
      <c r="L66" s="4">
        <v>11</v>
      </c>
      <c r="M66" s="4">
        <v>18</v>
      </c>
      <c r="N66" s="4" t="s">
        <v>255</v>
      </c>
      <c r="P66" t="str">
        <f>VLOOKUP(C66,Województwa!B$2:D$484,3,0)</f>
        <v>OZZ Lubelskie</v>
      </c>
    </row>
    <row r="67" spans="1:16" x14ac:dyDescent="0.25">
      <c r="A67" s="4">
        <v>53</v>
      </c>
      <c r="B67" s="2" t="s">
        <v>329</v>
      </c>
      <c r="C67" s="2" t="s">
        <v>54</v>
      </c>
      <c r="D67" s="4">
        <v>2011</v>
      </c>
      <c r="E67" s="4">
        <v>53</v>
      </c>
      <c r="F67" s="4">
        <v>19</v>
      </c>
      <c r="G67" s="4">
        <v>4</v>
      </c>
      <c r="H67" s="4">
        <v>53</v>
      </c>
      <c r="I67" s="4">
        <v>17</v>
      </c>
      <c r="J67" s="4">
        <v>6</v>
      </c>
      <c r="K67" s="4">
        <v>22</v>
      </c>
      <c r="L67" s="4">
        <v>10</v>
      </c>
      <c r="M67" s="4">
        <v>19</v>
      </c>
      <c r="N67" s="4" t="s">
        <v>255</v>
      </c>
      <c r="P67" t="str">
        <f>VLOOKUP(C67,Województwa!B$2:D$484,3,0)</f>
        <v>OZZ Lubelskie</v>
      </c>
    </row>
    <row r="68" spans="1:16" x14ac:dyDescent="0.25">
      <c r="A68" s="4">
        <v>53</v>
      </c>
      <c r="B68" s="2" t="s">
        <v>330</v>
      </c>
      <c r="C68" s="2" t="s">
        <v>50</v>
      </c>
      <c r="D68" s="4">
        <v>2011</v>
      </c>
      <c r="E68" s="4">
        <v>53</v>
      </c>
      <c r="F68" s="4" t="s">
        <v>331</v>
      </c>
      <c r="G68" s="4">
        <v>7.5</v>
      </c>
      <c r="H68" s="4">
        <v>53</v>
      </c>
      <c r="I68" s="4" t="s">
        <v>310</v>
      </c>
      <c r="J68" s="4">
        <v>3</v>
      </c>
      <c r="K68" s="4">
        <v>22</v>
      </c>
      <c r="L68" s="4">
        <v>10.5</v>
      </c>
      <c r="M68" s="4">
        <v>20</v>
      </c>
      <c r="N68" s="4" t="s">
        <v>255</v>
      </c>
      <c r="P68" t="str">
        <f>VLOOKUP(C68,Województwa!B$2:D$484,3,0)</f>
        <v>OZZ Lubelskie</v>
      </c>
    </row>
    <row r="69" spans="1:16" x14ac:dyDescent="0.25">
      <c r="A69" s="4">
        <v>53</v>
      </c>
      <c r="B69" s="2" t="s">
        <v>332</v>
      </c>
      <c r="C69" s="2" t="s">
        <v>212</v>
      </c>
      <c r="D69" s="4">
        <v>2011</v>
      </c>
      <c r="G69" s="4">
        <v>0</v>
      </c>
      <c r="H69" s="4">
        <v>53</v>
      </c>
      <c r="I69" s="4">
        <v>15</v>
      </c>
      <c r="J69" s="4">
        <v>8</v>
      </c>
      <c r="K69" s="4">
        <v>22</v>
      </c>
      <c r="L69" s="4">
        <v>8</v>
      </c>
      <c r="M69" s="4">
        <v>21</v>
      </c>
      <c r="N69" s="4" t="s">
        <v>255</v>
      </c>
      <c r="P69" t="str">
        <f>VLOOKUP(C69,Województwa!B$2:D$484,3,0)</f>
        <v>OZZ Wielkopolskie</v>
      </c>
    </row>
    <row r="70" spans="1:16" x14ac:dyDescent="0.25">
      <c r="A70" s="4">
        <v>53</v>
      </c>
      <c r="B70" s="2" t="s">
        <v>333</v>
      </c>
      <c r="C70" s="2" t="s">
        <v>135</v>
      </c>
      <c r="D70" s="4">
        <v>2011</v>
      </c>
      <c r="E70" s="4">
        <v>53</v>
      </c>
      <c r="F70" s="4" t="s">
        <v>331</v>
      </c>
      <c r="G70" s="4">
        <v>7.5</v>
      </c>
      <c r="J70" s="4">
        <v>0</v>
      </c>
      <c r="K70" s="4">
        <v>22</v>
      </c>
      <c r="L70" s="4">
        <v>7.5</v>
      </c>
      <c r="M70" s="4">
        <v>22</v>
      </c>
      <c r="N70" s="4" t="s">
        <v>255</v>
      </c>
      <c r="P70" t="str">
        <f>VLOOKUP(C70,Województwa!B$2:D$484,3,0)</f>
        <v>OZZ Opolskie</v>
      </c>
    </row>
    <row r="71" spans="1:16" x14ac:dyDescent="0.25">
      <c r="A71" s="4">
        <v>53</v>
      </c>
      <c r="B71" s="2" t="s">
        <v>306</v>
      </c>
      <c r="C71" s="2" t="s">
        <v>106</v>
      </c>
      <c r="D71" s="4">
        <v>2011</v>
      </c>
      <c r="E71" s="4">
        <v>49</v>
      </c>
      <c r="F71" s="4" t="s">
        <v>307</v>
      </c>
      <c r="G71" s="4">
        <v>0</v>
      </c>
      <c r="H71" s="4">
        <v>53</v>
      </c>
      <c r="I71" s="4">
        <v>16</v>
      </c>
      <c r="J71" s="4">
        <v>7</v>
      </c>
      <c r="K71" s="4">
        <v>22</v>
      </c>
      <c r="L71" s="4">
        <v>7</v>
      </c>
      <c r="M71" s="4">
        <v>23</v>
      </c>
      <c r="N71" s="4" t="s">
        <v>265</v>
      </c>
      <c r="P71" t="str">
        <f>VLOOKUP(C71,Województwa!B$2:D$484,3,0)</f>
        <v>OZZ Mazowieckie</v>
      </c>
    </row>
    <row r="72" spans="1:16" x14ac:dyDescent="0.25">
      <c r="A72" s="4">
        <v>53</v>
      </c>
      <c r="B72" s="2" t="s">
        <v>308</v>
      </c>
      <c r="C72" s="2" t="s">
        <v>185</v>
      </c>
      <c r="D72" s="4">
        <v>2009</v>
      </c>
      <c r="E72" s="4">
        <v>49</v>
      </c>
      <c r="F72" s="4" t="s">
        <v>307</v>
      </c>
      <c r="G72" s="4">
        <v>0</v>
      </c>
      <c r="H72" s="4">
        <v>53</v>
      </c>
      <c r="I72" s="4">
        <v>18</v>
      </c>
      <c r="J72" s="4">
        <v>5</v>
      </c>
      <c r="K72" s="4">
        <v>22</v>
      </c>
      <c r="L72" s="4">
        <v>5</v>
      </c>
      <c r="M72" s="4">
        <v>24</v>
      </c>
      <c r="N72" s="4" t="s">
        <v>265</v>
      </c>
      <c r="P72" t="str">
        <f>VLOOKUP(C72,Województwa!B$2:D$484,3,0)</f>
        <v>OZZ Świętokrzyskie</v>
      </c>
    </row>
    <row r="73" spans="1:16" x14ac:dyDescent="0.25">
      <c r="A73" s="4">
        <v>53</v>
      </c>
      <c r="B73" s="2" t="s">
        <v>334</v>
      </c>
      <c r="C73" s="2" t="s">
        <v>185</v>
      </c>
      <c r="D73" s="4">
        <v>2010</v>
      </c>
      <c r="E73" s="4">
        <v>53</v>
      </c>
      <c r="F73" s="4" t="s">
        <v>335</v>
      </c>
      <c r="G73" s="4">
        <v>2</v>
      </c>
      <c r="H73" s="4">
        <v>53</v>
      </c>
      <c r="I73" s="4" t="s">
        <v>310</v>
      </c>
      <c r="J73" s="4">
        <v>3</v>
      </c>
      <c r="K73" s="4">
        <v>22</v>
      </c>
      <c r="L73" s="4">
        <v>5</v>
      </c>
      <c r="M73" s="4">
        <v>25</v>
      </c>
      <c r="N73" s="4" t="s">
        <v>265</v>
      </c>
      <c r="P73" t="str">
        <f>VLOOKUP(C73,Województwa!B$2:D$484,3,0)</f>
        <v>OZZ Świętokrzyskie</v>
      </c>
    </row>
    <row r="74" spans="1:16" x14ac:dyDescent="0.25">
      <c r="A74" s="4">
        <v>53</v>
      </c>
      <c r="B74" s="2" t="s">
        <v>309</v>
      </c>
      <c r="C74" s="2" t="s">
        <v>201</v>
      </c>
      <c r="D74" s="4">
        <v>2011</v>
      </c>
      <c r="E74" s="4">
        <v>49</v>
      </c>
      <c r="F74" s="4" t="s">
        <v>301</v>
      </c>
      <c r="G74" s="4">
        <v>0</v>
      </c>
      <c r="H74" s="4">
        <v>53</v>
      </c>
      <c r="I74" s="4" t="s">
        <v>310</v>
      </c>
      <c r="J74" s="4">
        <v>3</v>
      </c>
      <c r="K74" s="4">
        <v>22</v>
      </c>
      <c r="L74" s="4">
        <v>3</v>
      </c>
      <c r="M74" s="4">
        <v>26</v>
      </c>
      <c r="N74" s="4" t="s">
        <v>265</v>
      </c>
      <c r="P74" t="str">
        <f>VLOOKUP(C74,Województwa!B$2:D$484,3,0)</f>
        <v>OZZ Warmińsko-mazurskie</v>
      </c>
    </row>
    <row r="75" spans="1:16" x14ac:dyDescent="0.25">
      <c r="A75" s="4">
        <v>53</v>
      </c>
      <c r="B75" s="2" t="s">
        <v>336</v>
      </c>
      <c r="C75" s="2" t="s">
        <v>54</v>
      </c>
      <c r="D75" s="4">
        <v>2011</v>
      </c>
      <c r="E75" s="4">
        <v>53</v>
      </c>
      <c r="F75" s="4" t="s">
        <v>335</v>
      </c>
      <c r="G75" s="4">
        <v>2</v>
      </c>
      <c r="J75" s="4">
        <v>0</v>
      </c>
      <c r="K75" s="4">
        <v>22</v>
      </c>
      <c r="L75" s="4">
        <v>2</v>
      </c>
      <c r="M75" s="4" t="s">
        <v>337</v>
      </c>
      <c r="N75" s="4" t="s">
        <v>265</v>
      </c>
      <c r="P75" t="str">
        <f>VLOOKUP(C75,Województwa!B$2:D$484,3,0)</f>
        <v>OZZ Lubelskie</v>
      </c>
    </row>
    <row r="76" spans="1:16" x14ac:dyDescent="0.25">
      <c r="A76" s="4">
        <v>53</v>
      </c>
      <c r="B76" s="2" t="s">
        <v>338</v>
      </c>
      <c r="C76" s="2" t="s">
        <v>189</v>
      </c>
      <c r="D76" s="4">
        <v>2010</v>
      </c>
      <c r="E76" s="4">
        <v>53</v>
      </c>
      <c r="F76" s="4" t="s">
        <v>335</v>
      </c>
      <c r="G76" s="4">
        <v>2</v>
      </c>
      <c r="J76" s="4">
        <v>0</v>
      </c>
      <c r="K76" s="4">
        <v>22</v>
      </c>
      <c r="L76" s="4">
        <v>2</v>
      </c>
      <c r="M76" s="4" t="s">
        <v>337</v>
      </c>
      <c r="N76" s="4" t="s">
        <v>265</v>
      </c>
      <c r="P76" t="str">
        <f>VLOOKUP(C76,Województwa!B$2:D$484,3,0)</f>
        <v>OZZ Świętokrzyskie</v>
      </c>
    </row>
    <row r="77" spans="1:16" x14ac:dyDescent="0.25">
      <c r="A77" s="4">
        <v>57</v>
      </c>
      <c r="B77" s="2" t="s">
        <v>339</v>
      </c>
      <c r="C77" s="2" t="s">
        <v>227</v>
      </c>
      <c r="D77" s="4">
        <v>2009</v>
      </c>
      <c r="E77" s="4">
        <v>57</v>
      </c>
      <c r="F77" s="4">
        <v>3</v>
      </c>
      <c r="G77" s="4">
        <v>17.5</v>
      </c>
      <c r="H77" s="4">
        <v>57</v>
      </c>
      <c r="I77" s="4">
        <v>1</v>
      </c>
      <c r="J77" s="4">
        <v>20</v>
      </c>
      <c r="K77" s="4">
        <v>20</v>
      </c>
      <c r="L77" s="4">
        <v>37.5</v>
      </c>
      <c r="M77" s="4">
        <v>1</v>
      </c>
      <c r="N77" s="4" t="s">
        <v>255</v>
      </c>
      <c r="P77" t="str">
        <f>VLOOKUP(C77,Województwa!B$2:D$484,3,0)</f>
        <v>OZZ Zachodniopomorskie</v>
      </c>
    </row>
    <row r="78" spans="1:16" x14ac:dyDescent="0.25">
      <c r="A78" s="4">
        <v>57</v>
      </c>
      <c r="B78" s="2" t="s">
        <v>340</v>
      </c>
      <c r="C78" s="2" t="s">
        <v>163</v>
      </c>
      <c r="D78" s="4">
        <v>2010</v>
      </c>
      <c r="E78" s="4">
        <v>57</v>
      </c>
      <c r="F78" s="4">
        <v>3</v>
      </c>
      <c r="G78" s="4">
        <v>17.5</v>
      </c>
      <c r="H78" s="4">
        <v>57</v>
      </c>
      <c r="I78" s="4">
        <v>2</v>
      </c>
      <c r="J78" s="4">
        <v>19</v>
      </c>
      <c r="K78" s="4">
        <v>20</v>
      </c>
      <c r="L78" s="4">
        <v>36.5</v>
      </c>
      <c r="M78" s="4">
        <v>2</v>
      </c>
      <c r="N78" s="4" t="s">
        <v>255</v>
      </c>
      <c r="P78" t="str">
        <f>VLOOKUP(C78,Województwa!B$2:D$484,3,0)</f>
        <v>OZZ Pomorskie</v>
      </c>
    </row>
    <row r="79" spans="1:16" x14ac:dyDescent="0.25">
      <c r="A79" s="4">
        <v>57</v>
      </c>
      <c r="B79" s="2" t="s">
        <v>341</v>
      </c>
      <c r="C79" s="2" t="s">
        <v>51</v>
      </c>
      <c r="D79" s="4">
        <v>2009</v>
      </c>
      <c r="E79" s="4">
        <v>57</v>
      </c>
      <c r="F79" s="4">
        <v>5</v>
      </c>
      <c r="G79" s="4">
        <v>15.5</v>
      </c>
      <c r="H79" s="4">
        <v>57</v>
      </c>
      <c r="I79" s="4">
        <v>5</v>
      </c>
      <c r="J79" s="4">
        <v>15.5</v>
      </c>
      <c r="K79" s="4">
        <v>20</v>
      </c>
      <c r="L79" s="4">
        <v>31</v>
      </c>
      <c r="M79" s="4">
        <v>3</v>
      </c>
      <c r="N79" s="4" t="s">
        <v>255</v>
      </c>
      <c r="P79" t="str">
        <f>VLOOKUP(C79,Województwa!B$2:D$484,3,0)</f>
        <v>OZZ Lubelskie</v>
      </c>
    </row>
    <row r="80" spans="1:16" x14ac:dyDescent="0.25">
      <c r="A80" s="4">
        <v>57</v>
      </c>
      <c r="B80" s="2" t="s">
        <v>342</v>
      </c>
      <c r="C80" s="2" t="s">
        <v>10</v>
      </c>
      <c r="D80" s="4">
        <v>2009</v>
      </c>
      <c r="E80" s="4">
        <v>57</v>
      </c>
      <c r="F80" s="4">
        <v>5</v>
      </c>
      <c r="G80" s="4">
        <v>15.5</v>
      </c>
      <c r="H80" s="4">
        <v>57</v>
      </c>
      <c r="I80" s="4">
        <v>9</v>
      </c>
      <c r="J80" s="4">
        <v>12</v>
      </c>
      <c r="K80" s="4">
        <v>20</v>
      </c>
      <c r="L80" s="4">
        <v>27.5</v>
      </c>
      <c r="M80" s="4">
        <v>4</v>
      </c>
      <c r="N80" s="4" t="s">
        <v>255</v>
      </c>
      <c r="P80" t="str">
        <f>VLOOKUP(C80,Województwa!B$2:D$484,3,0)</f>
        <v>OZZ Dolnośląskie</v>
      </c>
    </row>
    <row r="81" spans="1:16" x14ac:dyDescent="0.25">
      <c r="A81" s="4">
        <v>57</v>
      </c>
      <c r="B81" s="2" t="s">
        <v>343</v>
      </c>
      <c r="C81" s="2" t="s">
        <v>65</v>
      </c>
      <c r="D81" s="4">
        <v>2011</v>
      </c>
      <c r="E81" s="4">
        <v>57</v>
      </c>
      <c r="F81" s="4">
        <v>8</v>
      </c>
      <c r="G81" s="4">
        <v>13</v>
      </c>
      <c r="H81" s="4">
        <v>57</v>
      </c>
      <c r="I81" s="4">
        <v>12</v>
      </c>
      <c r="J81" s="4">
        <v>9</v>
      </c>
      <c r="K81" s="4">
        <v>20</v>
      </c>
      <c r="L81" s="4">
        <v>22</v>
      </c>
      <c r="M81" s="4">
        <v>5</v>
      </c>
      <c r="N81" s="4" t="s">
        <v>255</v>
      </c>
      <c r="P81" t="str">
        <f>VLOOKUP(C81,Województwa!B$2:D$484,3,0)</f>
        <v>OZZ Lubuskie</v>
      </c>
    </row>
    <row r="82" spans="1:16" x14ac:dyDescent="0.25">
      <c r="A82" s="4">
        <v>57</v>
      </c>
      <c r="B82" s="2" t="s">
        <v>344</v>
      </c>
      <c r="C82" s="2" t="s">
        <v>226</v>
      </c>
      <c r="D82" s="4">
        <v>2011</v>
      </c>
      <c r="E82" s="4">
        <v>57</v>
      </c>
      <c r="F82" s="4">
        <v>17</v>
      </c>
      <c r="G82" s="4">
        <v>4</v>
      </c>
      <c r="H82" s="4">
        <v>57</v>
      </c>
      <c r="I82" s="4">
        <v>3</v>
      </c>
      <c r="J82" s="4">
        <v>17.5</v>
      </c>
      <c r="K82" s="4">
        <v>20</v>
      </c>
      <c r="L82" s="4">
        <v>21.5</v>
      </c>
      <c r="M82" s="4">
        <v>6</v>
      </c>
      <c r="N82" s="4" t="s">
        <v>255</v>
      </c>
      <c r="P82" t="str">
        <f>VLOOKUP(C82,Województwa!B$2:D$484,3,0)</f>
        <v>OZZ Zachodniopomorskie</v>
      </c>
    </row>
    <row r="83" spans="1:16" x14ac:dyDescent="0.25">
      <c r="A83" s="4">
        <v>57</v>
      </c>
      <c r="B83" s="2" t="s">
        <v>345</v>
      </c>
      <c r="C83" s="2" t="s">
        <v>207</v>
      </c>
      <c r="D83" s="4">
        <v>2009</v>
      </c>
      <c r="E83" s="4">
        <v>57</v>
      </c>
      <c r="F83" s="4">
        <v>1</v>
      </c>
      <c r="G83" s="4">
        <v>20</v>
      </c>
      <c r="J83" s="4">
        <v>0</v>
      </c>
      <c r="K83" s="4">
        <v>20</v>
      </c>
      <c r="L83" s="4">
        <v>20</v>
      </c>
      <c r="M83" s="4">
        <v>7</v>
      </c>
      <c r="N83" s="4" t="s">
        <v>255</v>
      </c>
      <c r="P83" t="str">
        <f>VLOOKUP(C83,Województwa!B$2:D$484,3,0)</f>
        <v>OZZ Wielkopolskie</v>
      </c>
    </row>
    <row r="84" spans="1:16" x14ac:dyDescent="0.25">
      <c r="A84" s="4">
        <v>57</v>
      </c>
      <c r="B84" s="2" t="s">
        <v>346</v>
      </c>
      <c r="C84" s="2" t="s">
        <v>83</v>
      </c>
      <c r="D84" s="4">
        <v>2010</v>
      </c>
      <c r="E84" s="4">
        <v>57</v>
      </c>
      <c r="F84" s="4">
        <v>9</v>
      </c>
      <c r="G84" s="4">
        <v>12</v>
      </c>
      <c r="H84" s="4">
        <v>57</v>
      </c>
      <c r="I84" s="4">
        <v>13</v>
      </c>
      <c r="J84" s="4">
        <v>8</v>
      </c>
      <c r="K84" s="4">
        <v>20</v>
      </c>
      <c r="L84" s="4">
        <v>20</v>
      </c>
      <c r="M84" s="4">
        <v>8</v>
      </c>
      <c r="N84" s="4" t="s">
        <v>255</v>
      </c>
      <c r="P84" t="str">
        <f>VLOOKUP(C84,Województwa!B$2:D$484,3,0)</f>
        <v>OZZ Łódzkie</v>
      </c>
    </row>
    <row r="85" spans="1:16" x14ac:dyDescent="0.25">
      <c r="A85" s="4">
        <v>57</v>
      </c>
      <c r="B85" s="2" t="s">
        <v>347</v>
      </c>
      <c r="C85" s="2" t="s">
        <v>174</v>
      </c>
      <c r="D85" s="4">
        <v>2009</v>
      </c>
      <c r="E85" s="4">
        <v>57</v>
      </c>
      <c r="F85" s="4">
        <v>2</v>
      </c>
      <c r="G85" s="4">
        <v>19</v>
      </c>
      <c r="J85" s="4">
        <v>0</v>
      </c>
      <c r="K85" s="4">
        <v>20</v>
      </c>
      <c r="L85" s="4">
        <v>19</v>
      </c>
      <c r="M85" s="4">
        <v>9</v>
      </c>
      <c r="N85" s="4" t="s">
        <v>255</v>
      </c>
      <c r="P85" t="str">
        <f>VLOOKUP(C85,Województwa!B$2:D$484,3,0)</f>
        <v>OZZ Śląskie</v>
      </c>
    </row>
    <row r="86" spans="1:16" x14ac:dyDescent="0.25">
      <c r="A86" s="4">
        <v>57</v>
      </c>
      <c r="B86" s="2" t="s">
        <v>348</v>
      </c>
      <c r="C86" s="2" t="s">
        <v>51</v>
      </c>
      <c r="D86" s="4">
        <v>2011</v>
      </c>
      <c r="E86" s="4">
        <v>57</v>
      </c>
      <c r="F86" s="4">
        <v>12</v>
      </c>
      <c r="G86" s="4">
        <v>9</v>
      </c>
      <c r="H86" s="4">
        <v>57</v>
      </c>
      <c r="I86" s="4">
        <v>11</v>
      </c>
      <c r="J86" s="4">
        <v>10</v>
      </c>
      <c r="K86" s="4">
        <v>20</v>
      </c>
      <c r="L86" s="4">
        <v>19</v>
      </c>
      <c r="M86" s="4">
        <v>10</v>
      </c>
      <c r="N86" s="4" t="s">
        <v>255</v>
      </c>
      <c r="P86" t="str">
        <f>VLOOKUP(C86,Województwa!B$2:D$484,3,0)</f>
        <v>OZZ Lubelskie</v>
      </c>
    </row>
    <row r="87" spans="1:16" x14ac:dyDescent="0.25">
      <c r="A87" s="4">
        <v>57</v>
      </c>
      <c r="B87" s="2" t="s">
        <v>349</v>
      </c>
      <c r="C87" s="2" t="s">
        <v>185</v>
      </c>
      <c r="D87" s="4">
        <v>2010</v>
      </c>
      <c r="G87" s="4">
        <v>0</v>
      </c>
      <c r="H87" s="4">
        <v>57</v>
      </c>
      <c r="I87" s="4">
        <v>3</v>
      </c>
      <c r="J87" s="4">
        <v>17.5</v>
      </c>
      <c r="K87" s="4">
        <v>20</v>
      </c>
      <c r="L87" s="4">
        <v>17.5</v>
      </c>
      <c r="M87" s="4">
        <v>11</v>
      </c>
      <c r="N87" s="4" t="s">
        <v>255</v>
      </c>
      <c r="P87" t="str">
        <f>VLOOKUP(C87,Województwa!B$2:D$484,3,0)</f>
        <v>OZZ Świętokrzyskie</v>
      </c>
    </row>
    <row r="88" spans="1:16" x14ac:dyDescent="0.25">
      <c r="A88" s="4">
        <v>57</v>
      </c>
      <c r="B88" s="2" t="s">
        <v>350</v>
      </c>
      <c r="C88" s="2" t="s">
        <v>83</v>
      </c>
      <c r="D88" s="4">
        <v>2011</v>
      </c>
      <c r="G88" s="4">
        <v>0</v>
      </c>
      <c r="H88" s="4">
        <v>57</v>
      </c>
      <c r="I88" s="4">
        <v>5</v>
      </c>
      <c r="J88" s="4">
        <v>15.5</v>
      </c>
      <c r="K88" s="4">
        <v>20</v>
      </c>
      <c r="L88" s="4">
        <v>15.5</v>
      </c>
      <c r="M88" s="4">
        <v>12</v>
      </c>
      <c r="N88" s="4" t="s">
        <v>255</v>
      </c>
      <c r="P88" t="str">
        <f>VLOOKUP(C88,Województwa!B$2:D$484,3,0)</f>
        <v>OZZ Łódzkie</v>
      </c>
    </row>
    <row r="89" spans="1:16" x14ac:dyDescent="0.25">
      <c r="A89" s="4">
        <v>57</v>
      </c>
      <c r="B89" s="2" t="s">
        <v>351</v>
      </c>
      <c r="C89" s="2" t="s">
        <v>19</v>
      </c>
      <c r="D89" s="4">
        <v>2010</v>
      </c>
      <c r="E89" s="4">
        <v>57</v>
      </c>
      <c r="F89" s="4">
        <v>7</v>
      </c>
      <c r="G89" s="4">
        <v>14</v>
      </c>
      <c r="J89" s="4">
        <v>0</v>
      </c>
      <c r="K89" s="4">
        <v>20</v>
      </c>
      <c r="L89" s="4">
        <v>14</v>
      </c>
      <c r="M89" s="4">
        <v>13</v>
      </c>
      <c r="N89" s="4" t="s">
        <v>255</v>
      </c>
      <c r="P89" t="str">
        <f>VLOOKUP(C89,Województwa!B$2:D$484,3,0)</f>
        <v>OZZ Dolnośląskie</v>
      </c>
    </row>
    <row r="90" spans="1:16" x14ac:dyDescent="0.25">
      <c r="A90" s="4">
        <v>57</v>
      </c>
      <c r="B90" s="2" t="s">
        <v>352</v>
      </c>
      <c r="C90" s="2" t="s">
        <v>207</v>
      </c>
      <c r="D90" s="4">
        <v>2011</v>
      </c>
      <c r="E90" s="4">
        <v>57</v>
      </c>
      <c r="F90" s="4">
        <v>11</v>
      </c>
      <c r="G90" s="4">
        <v>10</v>
      </c>
      <c r="H90" s="4">
        <v>57</v>
      </c>
      <c r="I90" s="4">
        <v>17</v>
      </c>
      <c r="J90" s="4">
        <v>4</v>
      </c>
      <c r="K90" s="4">
        <v>20</v>
      </c>
      <c r="L90" s="4">
        <v>14</v>
      </c>
      <c r="M90" s="4">
        <v>14</v>
      </c>
      <c r="N90" s="4" t="s">
        <v>255</v>
      </c>
      <c r="P90" t="str">
        <f>VLOOKUP(C90,Województwa!B$2:D$484,3,0)</f>
        <v>OZZ Wielkopolskie</v>
      </c>
    </row>
    <row r="91" spans="1:16" x14ac:dyDescent="0.25">
      <c r="A91" s="4">
        <v>57</v>
      </c>
      <c r="B91" s="2" t="s">
        <v>353</v>
      </c>
      <c r="C91" s="2" t="s">
        <v>11</v>
      </c>
      <c r="D91" s="4">
        <v>2010</v>
      </c>
      <c r="E91" s="4">
        <v>61</v>
      </c>
      <c r="F91" s="4">
        <v>8</v>
      </c>
      <c r="G91" s="4">
        <v>9</v>
      </c>
      <c r="H91" s="4">
        <v>57</v>
      </c>
      <c r="I91" s="4">
        <v>7</v>
      </c>
      <c r="J91" s="4">
        <v>14</v>
      </c>
      <c r="K91" s="4">
        <v>20</v>
      </c>
      <c r="L91" s="4">
        <v>14</v>
      </c>
      <c r="M91" s="4">
        <v>15</v>
      </c>
      <c r="N91" s="4" t="s">
        <v>255</v>
      </c>
      <c r="P91" t="str">
        <f>VLOOKUP(C91,Województwa!B$2:D$484,3,0)</f>
        <v>OZZ Dolnośląskie</v>
      </c>
    </row>
    <row r="92" spans="1:16" x14ac:dyDescent="0.25">
      <c r="A92" s="4">
        <v>57</v>
      </c>
      <c r="B92" s="2" t="s">
        <v>354</v>
      </c>
      <c r="C92" s="2" t="s">
        <v>222</v>
      </c>
      <c r="D92" s="4">
        <v>2011</v>
      </c>
      <c r="G92" s="4">
        <v>0</v>
      </c>
      <c r="H92" s="4">
        <v>57</v>
      </c>
      <c r="I92" s="4">
        <v>8</v>
      </c>
      <c r="J92" s="4">
        <v>13</v>
      </c>
      <c r="K92" s="4">
        <v>20</v>
      </c>
      <c r="L92" s="4">
        <v>13</v>
      </c>
      <c r="M92" s="4">
        <v>16</v>
      </c>
      <c r="N92" s="4" t="s">
        <v>255</v>
      </c>
      <c r="P92" t="str">
        <f>VLOOKUP(C92,Województwa!B$2:D$484,3,0)</f>
        <v>OZZ Zachodniopomorskie</v>
      </c>
    </row>
    <row r="93" spans="1:16" x14ac:dyDescent="0.25">
      <c r="A93" s="4">
        <v>57</v>
      </c>
      <c r="B93" s="2" t="s">
        <v>355</v>
      </c>
      <c r="C93" s="2" t="s">
        <v>51</v>
      </c>
      <c r="D93" s="4">
        <v>2009</v>
      </c>
      <c r="E93" s="4">
        <v>57</v>
      </c>
      <c r="F93" s="4">
        <v>10</v>
      </c>
      <c r="G93" s="4">
        <v>11</v>
      </c>
      <c r="H93" s="4">
        <v>57</v>
      </c>
      <c r="I93" s="4" t="s">
        <v>356</v>
      </c>
      <c r="J93" s="4">
        <v>0</v>
      </c>
      <c r="K93" s="4">
        <v>20</v>
      </c>
      <c r="L93" s="4">
        <v>11</v>
      </c>
      <c r="M93" s="4">
        <v>17</v>
      </c>
      <c r="N93" s="4" t="s">
        <v>255</v>
      </c>
      <c r="P93" t="str">
        <f>VLOOKUP(C93,Województwa!B$2:D$484,3,0)</f>
        <v>OZZ Lubelskie</v>
      </c>
    </row>
    <row r="94" spans="1:16" x14ac:dyDescent="0.25">
      <c r="A94" s="4">
        <v>57</v>
      </c>
      <c r="B94" s="2" t="s">
        <v>357</v>
      </c>
      <c r="C94" s="2" t="s">
        <v>51</v>
      </c>
      <c r="D94" s="4">
        <v>2011</v>
      </c>
      <c r="E94" s="4">
        <v>57</v>
      </c>
      <c r="F94" s="4">
        <v>15</v>
      </c>
      <c r="G94" s="4">
        <v>6</v>
      </c>
      <c r="H94" s="4">
        <v>57</v>
      </c>
      <c r="I94" s="4">
        <v>16</v>
      </c>
      <c r="J94" s="4">
        <v>5</v>
      </c>
      <c r="K94" s="4">
        <v>20</v>
      </c>
      <c r="L94" s="4">
        <v>11</v>
      </c>
      <c r="M94" s="4">
        <v>18</v>
      </c>
      <c r="N94" s="4" t="s">
        <v>255</v>
      </c>
      <c r="P94" t="str">
        <f>VLOOKUP(C94,Województwa!B$2:D$484,3,0)</f>
        <v>OZZ Lubelskie</v>
      </c>
    </row>
    <row r="95" spans="1:16" x14ac:dyDescent="0.25">
      <c r="A95" s="4">
        <v>57</v>
      </c>
      <c r="B95" s="2" t="s">
        <v>358</v>
      </c>
      <c r="C95" s="2" t="s">
        <v>68</v>
      </c>
      <c r="D95" s="4">
        <v>2010</v>
      </c>
      <c r="E95" s="4">
        <v>57</v>
      </c>
      <c r="F95" s="4" t="s">
        <v>359</v>
      </c>
      <c r="G95" s="4">
        <v>0</v>
      </c>
      <c r="H95" s="4">
        <v>57</v>
      </c>
      <c r="I95" s="4">
        <v>10</v>
      </c>
      <c r="J95" s="4">
        <v>11</v>
      </c>
      <c r="K95" s="4">
        <v>20</v>
      </c>
      <c r="L95" s="4">
        <v>11</v>
      </c>
      <c r="M95" s="4">
        <v>19</v>
      </c>
      <c r="N95" s="4" t="s">
        <v>255</v>
      </c>
      <c r="P95" t="str">
        <f>VLOOKUP(C95,Województwa!B$2:D$484,3,0)</f>
        <v>OZZ Lubuskie</v>
      </c>
    </row>
    <row r="96" spans="1:16" x14ac:dyDescent="0.25">
      <c r="A96" s="4">
        <v>57</v>
      </c>
      <c r="B96" s="2" t="s">
        <v>360</v>
      </c>
      <c r="C96" s="2" t="s">
        <v>215</v>
      </c>
      <c r="D96" s="4">
        <v>2011</v>
      </c>
      <c r="E96" s="4">
        <v>57</v>
      </c>
      <c r="F96" s="4">
        <v>18</v>
      </c>
      <c r="G96" s="4">
        <v>3</v>
      </c>
      <c r="H96" s="4">
        <v>57</v>
      </c>
      <c r="I96" s="4">
        <v>15</v>
      </c>
      <c r="J96" s="4">
        <v>6</v>
      </c>
      <c r="K96" s="4">
        <v>20</v>
      </c>
      <c r="L96" s="4">
        <v>9</v>
      </c>
      <c r="M96" s="4">
        <v>20</v>
      </c>
      <c r="N96" s="4" t="s">
        <v>255</v>
      </c>
      <c r="P96" t="str">
        <f>VLOOKUP(C96,Województwa!B$2:D$484,3,0)</f>
        <v>OZZ Wielkopolskie</v>
      </c>
    </row>
    <row r="97" spans="1:16" x14ac:dyDescent="0.25">
      <c r="A97" s="4">
        <v>57</v>
      </c>
      <c r="B97" s="2" t="s">
        <v>361</v>
      </c>
      <c r="C97" s="2" t="s">
        <v>86</v>
      </c>
      <c r="D97" s="4">
        <v>2010</v>
      </c>
      <c r="E97" s="4">
        <v>57</v>
      </c>
      <c r="F97" s="4">
        <v>13</v>
      </c>
      <c r="G97" s="4">
        <v>8</v>
      </c>
      <c r="J97" s="4">
        <v>0</v>
      </c>
      <c r="K97" s="4">
        <v>20</v>
      </c>
      <c r="L97" s="4">
        <v>8</v>
      </c>
      <c r="M97" s="4">
        <v>21</v>
      </c>
      <c r="N97" s="4" t="s">
        <v>265</v>
      </c>
      <c r="P97" t="str">
        <f>VLOOKUP(C97,Województwa!B$2:D$484,3,0)</f>
        <v>OZZ Łódzkie</v>
      </c>
    </row>
    <row r="98" spans="1:16" x14ac:dyDescent="0.25">
      <c r="A98" s="4">
        <v>57</v>
      </c>
      <c r="B98" s="2" t="s">
        <v>362</v>
      </c>
      <c r="C98" s="2" t="s">
        <v>54</v>
      </c>
      <c r="D98" s="4">
        <v>2011</v>
      </c>
      <c r="E98" s="4">
        <v>57</v>
      </c>
      <c r="F98" s="4">
        <v>16</v>
      </c>
      <c r="G98" s="4">
        <v>5</v>
      </c>
      <c r="H98" s="4">
        <v>57</v>
      </c>
      <c r="I98" s="4">
        <v>18</v>
      </c>
      <c r="J98" s="4">
        <v>3</v>
      </c>
      <c r="K98" s="4">
        <v>20</v>
      </c>
      <c r="L98" s="4">
        <v>8</v>
      </c>
      <c r="M98" s="4">
        <v>22</v>
      </c>
      <c r="N98" s="4" t="s">
        <v>265</v>
      </c>
      <c r="P98" t="str">
        <f>VLOOKUP(C98,Województwa!B$2:D$484,3,0)</f>
        <v>OZZ Lubelskie</v>
      </c>
    </row>
    <row r="99" spans="1:16" x14ac:dyDescent="0.25">
      <c r="A99" s="4">
        <v>57</v>
      </c>
      <c r="B99" s="2" t="s">
        <v>363</v>
      </c>
      <c r="C99" s="2" t="s">
        <v>154</v>
      </c>
      <c r="D99" s="4">
        <v>2010</v>
      </c>
      <c r="E99" s="4">
        <v>57</v>
      </c>
      <c r="F99" s="4">
        <v>20</v>
      </c>
      <c r="G99" s="4">
        <v>1</v>
      </c>
      <c r="H99" s="4">
        <v>57</v>
      </c>
      <c r="I99" s="4">
        <v>14</v>
      </c>
      <c r="J99" s="4">
        <v>7</v>
      </c>
      <c r="K99" s="4">
        <v>20</v>
      </c>
      <c r="L99" s="4">
        <v>8</v>
      </c>
      <c r="M99" s="4">
        <v>23</v>
      </c>
      <c r="N99" s="4" t="s">
        <v>265</v>
      </c>
      <c r="P99" t="str">
        <f>VLOOKUP(C99,Województwa!B$2:D$484,3,0)</f>
        <v>OZZ Podlaskie</v>
      </c>
    </row>
    <row r="100" spans="1:16" x14ac:dyDescent="0.25">
      <c r="A100" s="4">
        <v>57</v>
      </c>
      <c r="B100" s="2" t="s">
        <v>364</v>
      </c>
      <c r="C100" s="2" t="s">
        <v>182</v>
      </c>
      <c r="D100" s="4">
        <v>2009</v>
      </c>
      <c r="E100" s="4">
        <v>57</v>
      </c>
      <c r="F100" s="4">
        <v>14</v>
      </c>
      <c r="G100" s="4">
        <v>7</v>
      </c>
      <c r="H100" s="4">
        <v>57</v>
      </c>
      <c r="I100" s="4">
        <v>21</v>
      </c>
      <c r="J100" s="4">
        <v>0</v>
      </c>
      <c r="K100" s="4">
        <v>20</v>
      </c>
      <c r="L100" s="4">
        <v>7</v>
      </c>
      <c r="M100" s="4">
        <v>24</v>
      </c>
      <c r="N100" s="4" t="s">
        <v>265</v>
      </c>
      <c r="P100" t="str">
        <f>VLOOKUP(C100,Województwa!B$2:D$484,3,0)</f>
        <v>OZZ Śląskie</v>
      </c>
    </row>
    <row r="101" spans="1:16" x14ac:dyDescent="0.25">
      <c r="A101" s="4">
        <v>57</v>
      </c>
      <c r="B101" s="2" t="s">
        <v>365</v>
      </c>
      <c r="C101" s="2" t="s">
        <v>195</v>
      </c>
      <c r="D101" s="4">
        <v>2011</v>
      </c>
      <c r="E101" s="4">
        <v>57</v>
      </c>
      <c r="F101" s="4">
        <v>19</v>
      </c>
      <c r="G101" s="4">
        <v>2</v>
      </c>
      <c r="H101" s="4">
        <v>57</v>
      </c>
      <c r="I101" s="4" t="s">
        <v>366</v>
      </c>
      <c r="J101" s="4">
        <v>1.5</v>
      </c>
      <c r="K101" s="4">
        <v>20</v>
      </c>
      <c r="L101" s="4">
        <v>3.5</v>
      </c>
      <c r="M101" s="4">
        <v>25</v>
      </c>
      <c r="N101" s="4" t="s">
        <v>265</v>
      </c>
      <c r="P101" t="str">
        <f>VLOOKUP(C101,Województwa!B$2:D$484,3,0)</f>
        <v>OZZ Warmińsko-mazurskie</v>
      </c>
    </row>
    <row r="102" spans="1:16" x14ac:dyDescent="0.25">
      <c r="A102" s="4">
        <v>57</v>
      </c>
      <c r="B102" s="2" t="s">
        <v>367</v>
      </c>
      <c r="C102" s="2" t="s">
        <v>206</v>
      </c>
      <c r="D102" s="4">
        <v>2011</v>
      </c>
      <c r="E102" s="4">
        <v>57</v>
      </c>
      <c r="F102" s="4" t="s">
        <v>359</v>
      </c>
      <c r="G102" s="4">
        <v>0</v>
      </c>
      <c r="H102" s="4">
        <v>57</v>
      </c>
      <c r="I102" s="4" t="s">
        <v>366</v>
      </c>
      <c r="J102" s="4">
        <v>1.5</v>
      </c>
      <c r="K102" s="4">
        <v>20</v>
      </c>
      <c r="L102" s="4">
        <v>1.5</v>
      </c>
      <c r="M102" s="4">
        <v>26</v>
      </c>
      <c r="N102" s="4" t="s">
        <v>265</v>
      </c>
      <c r="P102" t="str">
        <f>VLOOKUP(C102,Województwa!B$2:D$484,3,0)</f>
        <v>OZZ Wielkopolskie</v>
      </c>
    </row>
    <row r="103" spans="1:16" x14ac:dyDescent="0.25">
      <c r="A103" s="4">
        <v>57</v>
      </c>
      <c r="B103" s="2" t="s">
        <v>368</v>
      </c>
      <c r="C103" s="2" t="s">
        <v>36</v>
      </c>
      <c r="D103" s="4">
        <v>2010</v>
      </c>
      <c r="G103" s="4">
        <v>0</v>
      </c>
      <c r="H103" s="4">
        <v>57</v>
      </c>
      <c r="I103" s="4" t="s">
        <v>356</v>
      </c>
      <c r="J103" s="4">
        <v>0</v>
      </c>
      <c r="K103" s="4">
        <v>20</v>
      </c>
      <c r="L103" s="4">
        <v>0</v>
      </c>
      <c r="M103" s="4">
        <v>27</v>
      </c>
      <c r="N103" s="4" t="s">
        <v>265</v>
      </c>
      <c r="P103" t="str">
        <f>VLOOKUP(C103,Województwa!B$2:D$484,3,0)</f>
        <v>OZZ Kujawsko-Pomorskie</v>
      </c>
    </row>
    <row r="104" spans="1:16" x14ac:dyDescent="0.25">
      <c r="A104" s="4">
        <v>61</v>
      </c>
      <c r="B104" s="2" t="s">
        <v>369</v>
      </c>
      <c r="C104" s="2" t="s">
        <v>163</v>
      </c>
      <c r="D104" s="4">
        <v>2009</v>
      </c>
      <c r="E104" s="4">
        <v>61</v>
      </c>
      <c r="F104" s="4">
        <v>1</v>
      </c>
      <c r="G104" s="4">
        <v>16</v>
      </c>
      <c r="H104" s="4">
        <v>61</v>
      </c>
      <c r="I104" s="4">
        <v>1</v>
      </c>
      <c r="J104" s="4">
        <v>16</v>
      </c>
      <c r="K104" s="4">
        <v>16</v>
      </c>
      <c r="L104" s="4">
        <v>32</v>
      </c>
      <c r="M104" s="4">
        <v>1</v>
      </c>
      <c r="N104" s="4" t="s">
        <v>255</v>
      </c>
      <c r="P104" t="str">
        <f>VLOOKUP(C104,Województwa!B$2:D$484,3,0)</f>
        <v>OZZ Pomorskie</v>
      </c>
    </row>
    <row r="105" spans="1:16" x14ac:dyDescent="0.25">
      <c r="A105" s="4">
        <v>61</v>
      </c>
      <c r="B105" s="2" t="s">
        <v>370</v>
      </c>
      <c r="C105" s="2" t="s">
        <v>117</v>
      </c>
      <c r="D105" s="4">
        <v>2009</v>
      </c>
      <c r="E105" s="4">
        <v>61</v>
      </c>
      <c r="F105" s="4">
        <v>3</v>
      </c>
      <c r="G105" s="4">
        <v>13.5</v>
      </c>
      <c r="H105" s="4">
        <v>61</v>
      </c>
      <c r="I105" s="4">
        <v>2</v>
      </c>
      <c r="J105" s="4">
        <v>15</v>
      </c>
      <c r="K105" s="4">
        <v>16</v>
      </c>
      <c r="L105" s="4">
        <v>28.5</v>
      </c>
      <c r="M105" s="4">
        <v>2</v>
      </c>
      <c r="N105" s="4" t="s">
        <v>255</v>
      </c>
      <c r="P105" t="str">
        <f>VLOOKUP(C105,Województwa!B$2:D$484,3,0)</f>
        <v>OZZ Mazowieckie</v>
      </c>
    </row>
    <row r="106" spans="1:16" x14ac:dyDescent="0.25">
      <c r="A106" s="4">
        <v>61</v>
      </c>
      <c r="B106" s="2" t="s">
        <v>371</v>
      </c>
      <c r="C106" s="2" t="s">
        <v>33</v>
      </c>
      <c r="D106" s="4">
        <v>2009</v>
      </c>
      <c r="E106" s="4">
        <v>61</v>
      </c>
      <c r="F106" s="4">
        <v>2</v>
      </c>
      <c r="G106" s="4">
        <v>15</v>
      </c>
      <c r="H106" s="4">
        <v>61</v>
      </c>
      <c r="I106" s="4">
        <v>5</v>
      </c>
      <c r="J106" s="4">
        <v>11.5</v>
      </c>
      <c r="K106" s="4">
        <v>16</v>
      </c>
      <c r="L106" s="4">
        <v>26.5</v>
      </c>
      <c r="M106" s="4">
        <v>3</v>
      </c>
      <c r="N106" s="4" t="s">
        <v>255</v>
      </c>
      <c r="P106" t="str">
        <f>VLOOKUP(C106,Województwa!B$2:D$484,3,0)</f>
        <v>OZZ Kujawsko-Pomorskie</v>
      </c>
    </row>
    <row r="107" spans="1:16" x14ac:dyDescent="0.25">
      <c r="A107" s="4">
        <v>61</v>
      </c>
      <c r="B107" s="2" t="s">
        <v>372</v>
      </c>
      <c r="C107" s="2" t="s">
        <v>182</v>
      </c>
      <c r="D107" s="4">
        <v>2011</v>
      </c>
      <c r="E107" s="4">
        <v>61</v>
      </c>
      <c r="F107" s="4">
        <v>3</v>
      </c>
      <c r="G107" s="4">
        <v>13.5</v>
      </c>
      <c r="H107" s="4">
        <v>61</v>
      </c>
      <c r="I107" s="4">
        <v>5</v>
      </c>
      <c r="J107" s="4">
        <v>11.5</v>
      </c>
      <c r="K107" s="4">
        <v>16</v>
      </c>
      <c r="L107" s="4">
        <v>25</v>
      </c>
      <c r="M107" s="4">
        <v>4</v>
      </c>
      <c r="N107" s="4" t="s">
        <v>255</v>
      </c>
      <c r="P107" t="str">
        <f>VLOOKUP(C107,Województwa!B$2:D$484,3,0)</f>
        <v>OZZ Śląskie</v>
      </c>
    </row>
    <row r="108" spans="1:16" x14ac:dyDescent="0.25">
      <c r="A108" s="4">
        <v>61</v>
      </c>
      <c r="B108" s="2" t="s">
        <v>373</v>
      </c>
      <c r="C108" s="2" t="s">
        <v>207</v>
      </c>
      <c r="D108" s="4">
        <v>2010</v>
      </c>
      <c r="E108" s="4">
        <v>61</v>
      </c>
      <c r="F108" s="4">
        <v>5</v>
      </c>
      <c r="G108" s="4">
        <v>11.5</v>
      </c>
      <c r="H108" s="4">
        <v>61</v>
      </c>
      <c r="I108" s="4">
        <v>8</v>
      </c>
      <c r="J108" s="4">
        <v>9</v>
      </c>
      <c r="K108" s="4">
        <v>16</v>
      </c>
      <c r="L108" s="4">
        <v>20.5</v>
      </c>
      <c r="M108" s="4">
        <v>5</v>
      </c>
      <c r="N108" s="4" t="s">
        <v>255</v>
      </c>
      <c r="P108" t="str">
        <f>VLOOKUP(C108,Województwa!B$2:D$484,3,0)</f>
        <v>OZZ Wielkopolskie</v>
      </c>
    </row>
    <row r="109" spans="1:16" x14ac:dyDescent="0.25">
      <c r="A109" s="4">
        <v>61</v>
      </c>
      <c r="B109" s="2" t="s">
        <v>374</v>
      </c>
      <c r="C109" s="2" t="s">
        <v>83</v>
      </c>
      <c r="D109" s="4">
        <v>2011</v>
      </c>
      <c r="E109" s="4">
        <v>61</v>
      </c>
      <c r="F109" s="4">
        <v>7</v>
      </c>
      <c r="G109" s="4">
        <v>10</v>
      </c>
      <c r="H109" s="4">
        <v>61</v>
      </c>
      <c r="I109" s="4">
        <v>11</v>
      </c>
      <c r="J109" s="4">
        <v>6</v>
      </c>
      <c r="K109" s="4">
        <v>16</v>
      </c>
      <c r="L109" s="4">
        <v>16</v>
      </c>
      <c r="M109" s="4">
        <v>6</v>
      </c>
      <c r="N109" s="4" t="s">
        <v>255</v>
      </c>
      <c r="P109" t="str">
        <f>VLOOKUP(C109,Województwa!B$2:D$484,3,0)</f>
        <v>OZZ Łódzkie</v>
      </c>
    </row>
    <row r="110" spans="1:16" x14ac:dyDescent="0.25">
      <c r="A110" s="4">
        <v>61</v>
      </c>
      <c r="B110" s="2" t="s">
        <v>375</v>
      </c>
      <c r="C110" s="2" t="s">
        <v>51</v>
      </c>
      <c r="D110" s="4">
        <v>2011</v>
      </c>
      <c r="E110" s="4">
        <v>61</v>
      </c>
      <c r="F110" s="4">
        <v>5</v>
      </c>
      <c r="G110" s="4">
        <v>11.5</v>
      </c>
      <c r="H110" s="4">
        <v>61</v>
      </c>
      <c r="I110" s="4">
        <v>15</v>
      </c>
      <c r="J110" s="4">
        <v>2</v>
      </c>
      <c r="K110" s="4">
        <v>16</v>
      </c>
      <c r="L110" s="4">
        <v>13.5</v>
      </c>
      <c r="M110" s="4">
        <v>7</v>
      </c>
      <c r="N110" s="4" t="s">
        <v>255</v>
      </c>
      <c r="P110" t="str">
        <f>VLOOKUP(C110,Województwa!B$2:D$484,3,0)</f>
        <v>OZZ Lubelskie</v>
      </c>
    </row>
    <row r="111" spans="1:16" x14ac:dyDescent="0.25">
      <c r="A111" s="4">
        <v>61</v>
      </c>
      <c r="B111" s="2" t="s">
        <v>376</v>
      </c>
      <c r="C111" s="2" t="s">
        <v>217</v>
      </c>
      <c r="D111" s="4">
        <v>2010</v>
      </c>
      <c r="G111" s="4">
        <v>0</v>
      </c>
      <c r="H111" s="4">
        <v>61</v>
      </c>
      <c r="I111" s="4">
        <v>3</v>
      </c>
      <c r="J111" s="4">
        <v>13.5</v>
      </c>
      <c r="K111" s="4">
        <v>16</v>
      </c>
      <c r="L111" s="4">
        <v>13.5</v>
      </c>
      <c r="M111" s="4">
        <v>8</v>
      </c>
      <c r="N111" s="4" t="s">
        <v>255</v>
      </c>
      <c r="P111" t="str">
        <f>VLOOKUP(C111,Województwa!B$2:D$484,3,0)</f>
        <v>OZZ Wielkopolskie</v>
      </c>
    </row>
    <row r="112" spans="1:16" x14ac:dyDescent="0.25">
      <c r="A112" s="4">
        <v>61</v>
      </c>
      <c r="B112" s="2" t="s">
        <v>377</v>
      </c>
      <c r="C112" s="2" t="s">
        <v>217</v>
      </c>
      <c r="D112" s="4">
        <v>2010</v>
      </c>
      <c r="G112" s="4">
        <v>0</v>
      </c>
      <c r="H112" s="4">
        <v>61</v>
      </c>
      <c r="I112" s="4">
        <v>3</v>
      </c>
      <c r="J112" s="4">
        <v>13.5</v>
      </c>
      <c r="K112" s="4">
        <v>16</v>
      </c>
      <c r="L112" s="4">
        <v>13.5</v>
      </c>
      <c r="M112" s="4">
        <v>9</v>
      </c>
      <c r="N112" s="4" t="s">
        <v>255</v>
      </c>
      <c r="P112" t="str">
        <f>VLOOKUP(C112,Województwa!B$2:D$484,3,0)</f>
        <v>OZZ Wielkopolskie</v>
      </c>
    </row>
    <row r="113" spans="1:16" x14ac:dyDescent="0.25">
      <c r="A113" s="4">
        <v>61</v>
      </c>
      <c r="B113" s="2" t="s">
        <v>378</v>
      </c>
      <c r="C113" s="2" t="s">
        <v>142</v>
      </c>
      <c r="D113" s="4">
        <v>2011</v>
      </c>
      <c r="E113" s="4">
        <v>61</v>
      </c>
      <c r="F113" s="4">
        <v>10</v>
      </c>
      <c r="G113" s="4">
        <v>7</v>
      </c>
      <c r="H113" s="4">
        <v>61</v>
      </c>
      <c r="I113" s="4">
        <v>12</v>
      </c>
      <c r="J113" s="4">
        <v>5</v>
      </c>
      <c r="K113" s="4">
        <v>16</v>
      </c>
      <c r="L113" s="4">
        <v>12</v>
      </c>
      <c r="M113" s="4">
        <v>10</v>
      </c>
      <c r="N113" s="4" t="s">
        <v>255</v>
      </c>
      <c r="P113" t="str">
        <f>VLOOKUP(C113,Województwa!B$2:D$484,3,0)</f>
        <v>OZZ Podkarpackie</v>
      </c>
    </row>
    <row r="114" spans="1:16" x14ac:dyDescent="0.25">
      <c r="A114" s="4">
        <v>61</v>
      </c>
      <c r="B114" s="2" t="s">
        <v>379</v>
      </c>
      <c r="C114" s="2" t="s">
        <v>185</v>
      </c>
      <c r="D114" s="4">
        <v>2011</v>
      </c>
      <c r="E114" s="4">
        <v>61</v>
      </c>
      <c r="F114" s="4" t="s">
        <v>380</v>
      </c>
      <c r="G114" s="4">
        <v>0.5</v>
      </c>
      <c r="H114" s="4">
        <v>61</v>
      </c>
      <c r="I114" s="4">
        <v>7</v>
      </c>
      <c r="J114" s="4">
        <v>10</v>
      </c>
      <c r="K114" s="4">
        <v>16</v>
      </c>
      <c r="L114" s="4">
        <v>10.5</v>
      </c>
      <c r="M114" s="4">
        <v>11</v>
      </c>
      <c r="N114" s="4" t="s">
        <v>255</v>
      </c>
      <c r="P114" t="str">
        <f>VLOOKUP(C114,Województwa!B$2:D$484,3,0)</f>
        <v>OZZ Świętokrzyskie</v>
      </c>
    </row>
    <row r="115" spans="1:16" x14ac:dyDescent="0.25">
      <c r="A115" s="4">
        <v>61</v>
      </c>
      <c r="B115" s="2" t="s">
        <v>381</v>
      </c>
      <c r="C115" s="2" t="s">
        <v>209</v>
      </c>
      <c r="D115" s="4">
        <v>2011</v>
      </c>
      <c r="E115" s="4">
        <v>61</v>
      </c>
      <c r="F115" s="4">
        <v>9</v>
      </c>
      <c r="G115" s="4">
        <v>8</v>
      </c>
      <c r="J115" s="4">
        <v>0</v>
      </c>
      <c r="K115" s="4">
        <v>16</v>
      </c>
      <c r="L115" s="4">
        <v>8</v>
      </c>
      <c r="M115" s="4">
        <v>12</v>
      </c>
      <c r="N115" s="4" t="s">
        <v>255</v>
      </c>
      <c r="P115" t="str">
        <f>VLOOKUP(C115,Województwa!B$2:D$484,3,0)</f>
        <v>OZZ Wielkopolskie</v>
      </c>
    </row>
    <row r="116" spans="1:16" x14ac:dyDescent="0.25">
      <c r="A116" s="4">
        <v>61</v>
      </c>
      <c r="B116" s="2" t="s">
        <v>382</v>
      </c>
      <c r="C116" s="2" t="s">
        <v>135</v>
      </c>
      <c r="D116" s="4">
        <v>2011</v>
      </c>
      <c r="E116" s="4">
        <v>61</v>
      </c>
      <c r="F116" s="4">
        <v>12</v>
      </c>
      <c r="G116" s="4">
        <v>5</v>
      </c>
      <c r="H116" s="4">
        <v>61</v>
      </c>
      <c r="I116" s="4">
        <v>14</v>
      </c>
      <c r="J116" s="4">
        <v>3</v>
      </c>
      <c r="K116" s="4">
        <v>16</v>
      </c>
      <c r="L116" s="4">
        <v>8</v>
      </c>
      <c r="M116" s="4">
        <v>13</v>
      </c>
      <c r="N116" s="4" t="s">
        <v>255</v>
      </c>
      <c r="P116" t="str">
        <f>VLOOKUP(C116,Województwa!B$2:D$484,3,0)</f>
        <v>OZZ Opolskie</v>
      </c>
    </row>
    <row r="117" spans="1:16" x14ac:dyDescent="0.25">
      <c r="A117" s="4">
        <v>61</v>
      </c>
      <c r="B117" s="2" t="s">
        <v>383</v>
      </c>
      <c r="C117" s="2" t="s">
        <v>150</v>
      </c>
      <c r="D117" s="4">
        <v>2011</v>
      </c>
      <c r="G117" s="4">
        <v>0</v>
      </c>
      <c r="H117" s="4">
        <v>61</v>
      </c>
      <c r="I117" s="4">
        <v>9</v>
      </c>
      <c r="J117" s="4">
        <v>8</v>
      </c>
      <c r="K117" s="4">
        <v>16</v>
      </c>
      <c r="L117" s="4">
        <v>8</v>
      </c>
      <c r="M117" s="4">
        <v>14</v>
      </c>
      <c r="N117" s="4" t="s">
        <v>255</v>
      </c>
      <c r="P117" t="str">
        <f>VLOOKUP(C117,Województwa!B$2:D$484,3,0)</f>
        <v>OZZ Podlaskie</v>
      </c>
    </row>
    <row r="118" spans="1:16" x14ac:dyDescent="0.25">
      <c r="A118" s="4">
        <v>61</v>
      </c>
      <c r="B118" s="2" t="s">
        <v>384</v>
      </c>
      <c r="C118" s="2" t="s">
        <v>76</v>
      </c>
      <c r="D118" s="4">
        <v>2010</v>
      </c>
      <c r="G118" s="4">
        <v>0</v>
      </c>
      <c r="H118" s="4">
        <v>61</v>
      </c>
      <c r="I118" s="4">
        <v>10</v>
      </c>
      <c r="J118" s="4">
        <v>7</v>
      </c>
      <c r="K118" s="4">
        <v>16</v>
      </c>
      <c r="L118" s="4">
        <v>7</v>
      </c>
      <c r="M118" s="4">
        <v>15</v>
      </c>
      <c r="N118" s="4" t="s">
        <v>255</v>
      </c>
      <c r="P118" t="str">
        <f>VLOOKUP(C118,Województwa!B$2:D$484,3,0)</f>
        <v>OZZ Łódzkie</v>
      </c>
    </row>
    <row r="119" spans="1:16" x14ac:dyDescent="0.25">
      <c r="A119" s="4">
        <v>61</v>
      </c>
      <c r="B119" s="2" t="s">
        <v>385</v>
      </c>
      <c r="C119" s="2" t="s">
        <v>53</v>
      </c>
      <c r="D119" s="4">
        <v>2011</v>
      </c>
      <c r="E119" s="4">
        <v>61</v>
      </c>
      <c r="F119" s="4">
        <v>11</v>
      </c>
      <c r="G119" s="4">
        <v>6</v>
      </c>
      <c r="H119" s="4">
        <v>61</v>
      </c>
      <c r="I119" s="4" t="s">
        <v>386</v>
      </c>
      <c r="J119" s="4">
        <v>0</v>
      </c>
      <c r="K119" s="4">
        <v>16</v>
      </c>
      <c r="L119" s="4">
        <v>6</v>
      </c>
      <c r="M119" s="4">
        <v>16</v>
      </c>
      <c r="N119" s="4" t="s">
        <v>255</v>
      </c>
      <c r="P119" t="str">
        <f>VLOOKUP(C119,Województwa!B$2:D$484,3,0)</f>
        <v>OZZ Mazowieckie</v>
      </c>
    </row>
    <row r="120" spans="1:16" x14ac:dyDescent="0.25">
      <c r="A120" s="4">
        <v>61</v>
      </c>
      <c r="B120" s="2" t="s">
        <v>387</v>
      </c>
      <c r="C120" s="2" t="s">
        <v>86</v>
      </c>
      <c r="D120" s="4">
        <v>2011</v>
      </c>
      <c r="E120" s="4">
        <v>61</v>
      </c>
      <c r="F120" s="4" t="s">
        <v>380</v>
      </c>
      <c r="G120" s="4">
        <v>0.5</v>
      </c>
      <c r="H120" s="4">
        <v>61</v>
      </c>
      <c r="I120" s="4">
        <v>13</v>
      </c>
      <c r="J120" s="4">
        <v>4</v>
      </c>
      <c r="K120" s="4">
        <v>16</v>
      </c>
      <c r="L120" s="4">
        <v>4.5</v>
      </c>
      <c r="M120" s="4">
        <v>17</v>
      </c>
      <c r="N120" s="4" t="s">
        <v>265</v>
      </c>
      <c r="P120" t="str">
        <f>VLOOKUP(C120,Województwa!B$2:D$484,3,0)</f>
        <v>OZZ Łódzkie</v>
      </c>
    </row>
    <row r="121" spans="1:16" x14ac:dyDescent="0.25">
      <c r="A121" s="4">
        <v>61</v>
      </c>
      <c r="B121" s="2" t="s">
        <v>388</v>
      </c>
      <c r="C121" s="2" t="s">
        <v>10</v>
      </c>
      <c r="D121" s="4">
        <v>2011</v>
      </c>
      <c r="E121" s="4">
        <v>61</v>
      </c>
      <c r="F121" s="4">
        <v>13</v>
      </c>
      <c r="G121" s="4">
        <v>4</v>
      </c>
      <c r="J121" s="4">
        <v>0</v>
      </c>
      <c r="K121" s="4">
        <v>16</v>
      </c>
      <c r="L121" s="4">
        <v>4</v>
      </c>
      <c r="M121" s="4">
        <v>18</v>
      </c>
      <c r="N121" s="4" t="s">
        <v>265</v>
      </c>
      <c r="P121" t="str">
        <f>VLOOKUP(C121,Województwa!B$2:D$484,3,0)</f>
        <v>OZZ Dolnośląskie</v>
      </c>
    </row>
    <row r="122" spans="1:16" x14ac:dyDescent="0.25">
      <c r="A122" s="4">
        <v>61</v>
      </c>
      <c r="B122" s="2" t="s">
        <v>389</v>
      </c>
      <c r="C122" s="2" t="s">
        <v>85</v>
      </c>
      <c r="D122" s="4">
        <v>2010</v>
      </c>
      <c r="E122" s="4">
        <v>61</v>
      </c>
      <c r="F122" s="4">
        <v>14</v>
      </c>
      <c r="G122" s="4">
        <v>3</v>
      </c>
      <c r="H122" s="4">
        <v>61</v>
      </c>
      <c r="I122" s="4" t="s">
        <v>386</v>
      </c>
      <c r="J122" s="4">
        <v>0</v>
      </c>
      <c r="K122" s="4">
        <v>16</v>
      </c>
      <c r="L122" s="4">
        <v>3</v>
      </c>
      <c r="M122" s="4">
        <v>19</v>
      </c>
      <c r="N122" s="4" t="s">
        <v>265</v>
      </c>
      <c r="P122" t="str">
        <f>VLOOKUP(C122,Województwa!B$2:D$484,3,0)</f>
        <v>OZZ Łódzkie</v>
      </c>
    </row>
    <row r="123" spans="1:16" x14ac:dyDescent="0.25">
      <c r="A123" s="4">
        <v>61</v>
      </c>
      <c r="B123" s="2" t="s">
        <v>390</v>
      </c>
      <c r="C123" s="2" t="s">
        <v>194</v>
      </c>
      <c r="D123" s="4">
        <v>2010</v>
      </c>
      <c r="E123" s="4">
        <v>61</v>
      </c>
      <c r="F123" s="4">
        <v>15</v>
      </c>
      <c r="G123" s="4">
        <v>2</v>
      </c>
      <c r="H123" s="4">
        <v>61</v>
      </c>
      <c r="I123" s="4">
        <v>16</v>
      </c>
      <c r="J123" s="4">
        <v>1</v>
      </c>
      <c r="K123" s="4">
        <v>16</v>
      </c>
      <c r="L123" s="4">
        <v>3</v>
      </c>
      <c r="M123" s="4">
        <v>20</v>
      </c>
      <c r="N123" s="4" t="s">
        <v>265</v>
      </c>
      <c r="P123" t="str">
        <f>VLOOKUP(C123,Województwa!B$2:D$484,3,0)</f>
        <v>OZZ Warmińsko-mazurskie</v>
      </c>
    </row>
    <row r="124" spans="1:16" x14ac:dyDescent="0.25">
      <c r="A124" s="4">
        <v>65</v>
      </c>
      <c r="B124" s="2" t="s">
        <v>391</v>
      </c>
      <c r="C124" s="2" t="s">
        <v>14</v>
      </c>
      <c r="D124" s="4">
        <v>2009</v>
      </c>
      <c r="E124" s="4">
        <v>65</v>
      </c>
      <c r="F124" s="4">
        <v>3</v>
      </c>
      <c r="G124" s="4">
        <v>10.5</v>
      </c>
      <c r="H124" s="4">
        <v>65</v>
      </c>
      <c r="I124" s="4">
        <v>1</v>
      </c>
      <c r="J124" s="4">
        <v>13</v>
      </c>
      <c r="K124" s="4">
        <v>13</v>
      </c>
      <c r="L124" s="4">
        <v>23.5</v>
      </c>
      <c r="M124" s="4">
        <v>1</v>
      </c>
      <c r="N124" s="4" t="s">
        <v>255</v>
      </c>
      <c r="P124" t="str">
        <f>VLOOKUP(C124,Województwa!B$2:D$484,3,0)</f>
        <v>OZZ Dolnośląskie</v>
      </c>
    </row>
    <row r="125" spans="1:16" x14ac:dyDescent="0.25">
      <c r="A125" s="4">
        <v>65</v>
      </c>
      <c r="B125" s="2" t="s">
        <v>392</v>
      </c>
      <c r="C125" s="2" t="s">
        <v>51</v>
      </c>
      <c r="D125" s="4">
        <v>2010</v>
      </c>
      <c r="E125" s="4">
        <v>65</v>
      </c>
      <c r="F125" s="4">
        <v>3</v>
      </c>
      <c r="G125" s="4">
        <v>10.5</v>
      </c>
      <c r="H125" s="4">
        <v>65</v>
      </c>
      <c r="I125" s="4">
        <v>3</v>
      </c>
      <c r="J125" s="4">
        <v>10.5</v>
      </c>
      <c r="K125" s="4">
        <v>13</v>
      </c>
      <c r="L125" s="4">
        <v>21</v>
      </c>
      <c r="M125" s="4">
        <v>2</v>
      </c>
      <c r="N125" s="4" t="s">
        <v>255</v>
      </c>
      <c r="P125" t="str">
        <f>VLOOKUP(C125,Województwa!B$2:D$484,3,0)</f>
        <v>OZZ Lubelskie</v>
      </c>
    </row>
    <row r="126" spans="1:16" x14ac:dyDescent="0.25">
      <c r="A126" s="4">
        <v>65</v>
      </c>
      <c r="B126" s="2" t="s">
        <v>393</v>
      </c>
      <c r="C126" s="2" t="s">
        <v>11</v>
      </c>
      <c r="D126" s="4">
        <v>2010</v>
      </c>
      <c r="E126" s="4">
        <v>65</v>
      </c>
      <c r="F126" s="4">
        <v>5</v>
      </c>
      <c r="G126" s="4">
        <v>8.5</v>
      </c>
      <c r="H126" s="4">
        <v>65</v>
      </c>
      <c r="I126" s="4">
        <v>2</v>
      </c>
      <c r="J126" s="4">
        <v>12</v>
      </c>
      <c r="K126" s="4">
        <v>13</v>
      </c>
      <c r="L126" s="4">
        <v>20.5</v>
      </c>
      <c r="M126" s="4">
        <v>3</v>
      </c>
      <c r="N126" s="4" t="s">
        <v>255</v>
      </c>
      <c r="P126" t="str">
        <f>VLOOKUP(C126,Województwa!B$2:D$484,3,0)</f>
        <v>OZZ Dolnośląskie</v>
      </c>
    </row>
    <row r="127" spans="1:16" x14ac:dyDescent="0.25">
      <c r="A127" s="4">
        <v>65</v>
      </c>
      <c r="B127" s="2" t="s">
        <v>394</v>
      </c>
      <c r="C127" s="2" t="s">
        <v>237</v>
      </c>
      <c r="D127" s="4">
        <v>2009</v>
      </c>
      <c r="E127" s="4">
        <v>65</v>
      </c>
      <c r="F127" s="4">
        <v>5</v>
      </c>
      <c r="G127" s="4">
        <v>8.5</v>
      </c>
      <c r="H127" s="4">
        <v>65</v>
      </c>
      <c r="I127" s="4">
        <v>3</v>
      </c>
      <c r="J127" s="4">
        <v>10.5</v>
      </c>
      <c r="K127" s="4">
        <v>13</v>
      </c>
      <c r="L127" s="4">
        <v>19</v>
      </c>
      <c r="M127" s="4">
        <v>4</v>
      </c>
      <c r="N127" s="4" t="s">
        <v>255</v>
      </c>
      <c r="P127" t="str">
        <f>VLOOKUP(C127,Województwa!B$2:D$484,3,0)</f>
        <v>OZZ Zachodniopomorskie</v>
      </c>
    </row>
    <row r="128" spans="1:16" x14ac:dyDescent="0.25">
      <c r="A128" s="4">
        <v>65</v>
      </c>
      <c r="B128" s="2" t="s">
        <v>395</v>
      </c>
      <c r="C128" s="2" t="s">
        <v>117</v>
      </c>
      <c r="D128" s="4">
        <v>2011</v>
      </c>
      <c r="E128" s="4">
        <v>65</v>
      </c>
      <c r="F128" s="4">
        <v>2</v>
      </c>
      <c r="G128" s="4">
        <v>12</v>
      </c>
      <c r="H128" s="4">
        <v>65</v>
      </c>
      <c r="I128" s="4">
        <v>9</v>
      </c>
      <c r="J128" s="4">
        <v>5</v>
      </c>
      <c r="K128" s="4">
        <v>13</v>
      </c>
      <c r="L128" s="4">
        <v>17</v>
      </c>
      <c r="M128" s="4">
        <v>5</v>
      </c>
      <c r="N128" s="4" t="s">
        <v>255</v>
      </c>
      <c r="P128" t="str">
        <f>VLOOKUP(C128,Województwa!B$2:D$484,3,0)</f>
        <v>OZZ Mazowieckie</v>
      </c>
    </row>
    <row r="129" spans="1:16" x14ac:dyDescent="0.25">
      <c r="A129" s="4">
        <v>65</v>
      </c>
      <c r="B129" s="2" t="s">
        <v>396</v>
      </c>
      <c r="C129" s="2" t="s">
        <v>130</v>
      </c>
      <c r="D129" s="4">
        <v>2010</v>
      </c>
      <c r="E129" s="4">
        <v>65</v>
      </c>
      <c r="F129" s="4">
        <v>1</v>
      </c>
      <c r="G129" s="4">
        <v>13</v>
      </c>
      <c r="J129" s="4">
        <v>0</v>
      </c>
      <c r="K129" s="4">
        <v>13</v>
      </c>
      <c r="L129" s="4">
        <v>13</v>
      </c>
      <c r="M129" s="4">
        <v>6</v>
      </c>
      <c r="N129" s="4" t="s">
        <v>255</v>
      </c>
      <c r="P129" t="str">
        <f>VLOOKUP(C129,Województwa!B$2:D$484,3,0)</f>
        <v>OZZ Opolskie</v>
      </c>
    </row>
    <row r="130" spans="1:16" x14ac:dyDescent="0.25">
      <c r="A130" s="4">
        <v>65</v>
      </c>
      <c r="B130" s="2" t="s">
        <v>397</v>
      </c>
      <c r="C130" s="2" t="s">
        <v>117</v>
      </c>
      <c r="D130" s="4">
        <v>2011</v>
      </c>
      <c r="E130" s="4">
        <v>65</v>
      </c>
      <c r="F130" s="4">
        <v>8</v>
      </c>
      <c r="G130" s="4">
        <v>6</v>
      </c>
      <c r="H130" s="4">
        <v>65</v>
      </c>
      <c r="I130" s="4">
        <v>7</v>
      </c>
      <c r="J130" s="4">
        <v>7</v>
      </c>
      <c r="K130" s="4">
        <v>13</v>
      </c>
      <c r="L130" s="4">
        <v>13</v>
      </c>
      <c r="M130" s="4">
        <v>7</v>
      </c>
      <c r="N130" s="4" t="s">
        <v>255</v>
      </c>
      <c r="P130" t="str">
        <f>VLOOKUP(C130,Województwa!B$2:D$484,3,0)</f>
        <v>OZZ Mazowieckie</v>
      </c>
    </row>
    <row r="131" spans="1:16" x14ac:dyDescent="0.25">
      <c r="A131" s="4">
        <v>65</v>
      </c>
      <c r="B131" s="2" t="s">
        <v>398</v>
      </c>
      <c r="C131" s="2" t="s">
        <v>145</v>
      </c>
      <c r="D131" s="4">
        <v>2011</v>
      </c>
      <c r="E131" s="4">
        <v>65</v>
      </c>
      <c r="F131" s="4" t="s">
        <v>399</v>
      </c>
      <c r="G131" s="4">
        <v>2</v>
      </c>
      <c r="H131" s="4">
        <v>65</v>
      </c>
      <c r="I131" s="4">
        <v>5</v>
      </c>
      <c r="J131" s="4">
        <v>8.5</v>
      </c>
      <c r="K131" s="4">
        <v>13</v>
      </c>
      <c r="L131" s="4">
        <v>10.5</v>
      </c>
      <c r="M131" s="4">
        <v>8</v>
      </c>
      <c r="N131" s="4" t="s">
        <v>255</v>
      </c>
      <c r="P131" t="str">
        <f>VLOOKUP(C131,Województwa!B$2:D$484,3,0)</f>
        <v>OZZ Podlaskie</v>
      </c>
    </row>
    <row r="132" spans="1:16" x14ac:dyDescent="0.25">
      <c r="A132" s="4">
        <v>65</v>
      </c>
      <c r="B132" s="2" t="s">
        <v>400</v>
      </c>
      <c r="C132" s="2" t="s">
        <v>14</v>
      </c>
      <c r="D132" s="4">
        <v>2010</v>
      </c>
      <c r="E132" s="4">
        <v>65</v>
      </c>
      <c r="F132" s="4" t="s">
        <v>399</v>
      </c>
      <c r="G132" s="4">
        <v>2</v>
      </c>
      <c r="H132" s="4">
        <v>65</v>
      </c>
      <c r="I132" s="4">
        <v>5</v>
      </c>
      <c r="J132" s="4">
        <v>8.5</v>
      </c>
      <c r="K132" s="4">
        <v>13</v>
      </c>
      <c r="L132" s="4">
        <v>10.5</v>
      </c>
      <c r="M132" s="4">
        <v>9</v>
      </c>
      <c r="N132" s="4" t="s">
        <v>255</v>
      </c>
      <c r="P132" t="str">
        <f>VLOOKUP(C132,Województwa!B$2:D$484,3,0)</f>
        <v>OZZ Dolnośląskie</v>
      </c>
    </row>
    <row r="133" spans="1:16" x14ac:dyDescent="0.25">
      <c r="A133" s="4">
        <v>65</v>
      </c>
      <c r="B133" s="2" t="s">
        <v>401</v>
      </c>
      <c r="C133" s="2" t="s">
        <v>207</v>
      </c>
      <c r="D133" s="4">
        <v>2011</v>
      </c>
      <c r="E133" s="4">
        <v>65</v>
      </c>
      <c r="F133" s="4">
        <v>9</v>
      </c>
      <c r="G133" s="4">
        <v>5</v>
      </c>
      <c r="H133" s="4">
        <v>65</v>
      </c>
      <c r="I133" s="4">
        <v>10</v>
      </c>
      <c r="J133" s="4">
        <v>4</v>
      </c>
      <c r="K133" s="4">
        <v>13</v>
      </c>
      <c r="L133" s="4">
        <v>9</v>
      </c>
      <c r="M133" s="4">
        <v>10</v>
      </c>
      <c r="N133" s="4" t="s">
        <v>255</v>
      </c>
      <c r="P133" t="str">
        <f>VLOOKUP(C133,Województwa!B$2:D$484,3,0)</f>
        <v>OZZ Wielkopolskie</v>
      </c>
    </row>
    <row r="134" spans="1:16" x14ac:dyDescent="0.25">
      <c r="A134" s="4">
        <v>65</v>
      </c>
      <c r="B134" s="2" t="s">
        <v>402</v>
      </c>
      <c r="C134" s="2" t="s">
        <v>11</v>
      </c>
      <c r="D134" s="4">
        <v>2011</v>
      </c>
      <c r="E134" s="4">
        <v>65</v>
      </c>
      <c r="F134" s="4">
        <v>7</v>
      </c>
      <c r="G134" s="4">
        <v>7</v>
      </c>
      <c r="J134" s="4">
        <v>0</v>
      </c>
      <c r="K134" s="4">
        <v>13</v>
      </c>
      <c r="L134" s="4">
        <v>7</v>
      </c>
      <c r="M134" s="4">
        <v>11</v>
      </c>
      <c r="N134" s="4" t="s">
        <v>255</v>
      </c>
      <c r="P134" t="str">
        <f>VLOOKUP(C134,Województwa!B$2:D$484,3,0)</f>
        <v>OZZ Dolnośląskie</v>
      </c>
    </row>
    <row r="135" spans="1:16" x14ac:dyDescent="0.25">
      <c r="A135" s="4">
        <v>65</v>
      </c>
      <c r="B135" s="2" t="s">
        <v>403</v>
      </c>
      <c r="C135" s="2" t="s">
        <v>65</v>
      </c>
      <c r="D135" s="4">
        <v>2009</v>
      </c>
      <c r="G135" s="4">
        <v>0</v>
      </c>
      <c r="H135" s="4">
        <v>65</v>
      </c>
      <c r="I135" s="4">
        <v>8</v>
      </c>
      <c r="J135" s="4">
        <v>6</v>
      </c>
      <c r="K135" s="4">
        <v>13</v>
      </c>
      <c r="L135" s="4">
        <v>6</v>
      </c>
      <c r="M135" s="4">
        <v>12</v>
      </c>
      <c r="N135" s="4" t="s">
        <v>255</v>
      </c>
      <c r="P135" t="str">
        <f>VLOOKUP(C135,Województwa!B$2:D$484,3,0)</f>
        <v>OZZ Lubuskie</v>
      </c>
    </row>
    <row r="136" spans="1:16" x14ac:dyDescent="0.25">
      <c r="A136" s="4">
        <v>65</v>
      </c>
      <c r="B136" s="2" t="s">
        <v>404</v>
      </c>
      <c r="C136" s="2" t="s">
        <v>68</v>
      </c>
      <c r="D136" s="4">
        <v>2011</v>
      </c>
      <c r="E136" s="4">
        <v>65</v>
      </c>
      <c r="F136" s="4" t="s">
        <v>399</v>
      </c>
      <c r="G136" s="4">
        <v>2</v>
      </c>
      <c r="H136" s="4">
        <v>65</v>
      </c>
      <c r="I136" s="4" t="s">
        <v>290</v>
      </c>
      <c r="J136" s="4">
        <v>2.5</v>
      </c>
      <c r="K136" s="4">
        <v>13</v>
      </c>
      <c r="L136" s="4">
        <v>4.5</v>
      </c>
      <c r="M136" s="4">
        <v>13</v>
      </c>
      <c r="N136" s="4" t="s">
        <v>255</v>
      </c>
      <c r="P136" t="str">
        <f>VLOOKUP(C136,Województwa!B$2:D$484,3,0)</f>
        <v>OZZ Lubuskie</v>
      </c>
    </row>
    <row r="137" spans="1:16" x14ac:dyDescent="0.25">
      <c r="A137" s="4">
        <v>65</v>
      </c>
      <c r="B137" s="2" t="s">
        <v>405</v>
      </c>
      <c r="C137" s="2" t="s">
        <v>135</v>
      </c>
      <c r="D137" s="4">
        <v>2011</v>
      </c>
      <c r="E137" s="4">
        <v>65</v>
      </c>
      <c r="F137" s="4">
        <v>10</v>
      </c>
      <c r="G137" s="4">
        <v>4</v>
      </c>
      <c r="H137" s="4">
        <v>69</v>
      </c>
      <c r="I137" s="4">
        <v>5</v>
      </c>
      <c r="J137" s="4">
        <v>2.5</v>
      </c>
      <c r="K137" s="4">
        <v>13</v>
      </c>
      <c r="L137" s="4">
        <v>4</v>
      </c>
      <c r="M137" s="4">
        <v>14</v>
      </c>
      <c r="N137" s="4" t="s">
        <v>265</v>
      </c>
      <c r="P137" t="str">
        <f>VLOOKUP(C137,Województwa!B$2:D$484,3,0)</f>
        <v>OZZ Opolskie</v>
      </c>
    </row>
    <row r="138" spans="1:16" x14ac:dyDescent="0.25">
      <c r="A138" s="4">
        <v>65</v>
      </c>
      <c r="B138" s="2" t="s">
        <v>406</v>
      </c>
      <c r="C138" s="2" t="s">
        <v>185</v>
      </c>
      <c r="D138" s="4">
        <v>2011</v>
      </c>
      <c r="G138" s="4">
        <v>0</v>
      </c>
      <c r="H138" s="4">
        <v>65</v>
      </c>
      <c r="I138" s="4" t="s">
        <v>290</v>
      </c>
      <c r="J138" s="4">
        <v>2.5</v>
      </c>
      <c r="K138" s="4">
        <v>13</v>
      </c>
      <c r="L138" s="4">
        <v>2.5</v>
      </c>
      <c r="M138" s="4">
        <v>15</v>
      </c>
      <c r="N138" s="4" t="s">
        <v>265</v>
      </c>
      <c r="P138" t="str">
        <f>VLOOKUP(C138,Województwa!B$2:D$484,3,0)</f>
        <v>OZZ Świętokrzyskie</v>
      </c>
    </row>
    <row r="139" spans="1:16" x14ac:dyDescent="0.25">
      <c r="A139" s="4">
        <v>69</v>
      </c>
      <c r="B139" s="2" t="s">
        <v>407</v>
      </c>
      <c r="C139" s="2" t="s">
        <v>195</v>
      </c>
      <c r="D139" s="4">
        <v>2009</v>
      </c>
      <c r="E139" s="4">
        <v>69</v>
      </c>
      <c r="F139" s="4">
        <v>2</v>
      </c>
      <c r="G139" s="4">
        <v>6</v>
      </c>
      <c r="H139" s="4">
        <v>69</v>
      </c>
      <c r="I139" s="4">
        <v>3</v>
      </c>
      <c r="J139" s="4">
        <v>4.5</v>
      </c>
      <c r="K139" s="4">
        <v>7</v>
      </c>
      <c r="L139" s="4">
        <v>10.5</v>
      </c>
      <c r="M139" s="4">
        <v>1</v>
      </c>
      <c r="N139" s="4" t="s">
        <v>255</v>
      </c>
      <c r="P139" t="str">
        <f>VLOOKUP(C139,Województwa!B$2:D$484,3,0)</f>
        <v>OZZ Warmińsko-mazurskie</v>
      </c>
    </row>
    <row r="140" spans="1:16" x14ac:dyDescent="0.25">
      <c r="A140" s="4">
        <v>69</v>
      </c>
      <c r="B140" s="2" t="s">
        <v>408</v>
      </c>
      <c r="C140" s="2" t="s">
        <v>14</v>
      </c>
      <c r="D140" s="4">
        <v>2011</v>
      </c>
      <c r="E140" s="4">
        <v>69</v>
      </c>
      <c r="F140" s="4">
        <v>3</v>
      </c>
      <c r="G140" s="4">
        <v>4.5</v>
      </c>
      <c r="H140" s="4">
        <v>69</v>
      </c>
      <c r="I140" s="4">
        <v>2</v>
      </c>
      <c r="J140" s="4">
        <v>6</v>
      </c>
      <c r="K140" s="4">
        <v>7</v>
      </c>
      <c r="L140" s="4">
        <v>10.5</v>
      </c>
      <c r="M140" s="4">
        <v>2</v>
      </c>
      <c r="N140" s="4" t="s">
        <v>255</v>
      </c>
      <c r="P140" t="str">
        <f>VLOOKUP(C140,Województwa!B$2:D$484,3,0)</f>
        <v>OZZ Dolnośląskie</v>
      </c>
    </row>
    <row r="141" spans="1:16" x14ac:dyDescent="0.25">
      <c r="A141" s="4">
        <v>69</v>
      </c>
      <c r="B141" s="2" t="s">
        <v>409</v>
      </c>
      <c r="C141" s="2" t="s">
        <v>127</v>
      </c>
      <c r="D141" s="4">
        <v>2011</v>
      </c>
      <c r="E141" s="4">
        <v>69</v>
      </c>
      <c r="F141" s="4">
        <v>5</v>
      </c>
      <c r="G141" s="4">
        <v>2.5</v>
      </c>
      <c r="H141" s="4">
        <v>69</v>
      </c>
      <c r="I141" s="4">
        <v>1</v>
      </c>
      <c r="J141" s="4">
        <v>7</v>
      </c>
      <c r="K141" s="4">
        <v>7</v>
      </c>
      <c r="L141" s="4">
        <v>9.5</v>
      </c>
      <c r="M141" s="4">
        <v>3</v>
      </c>
      <c r="N141" s="4" t="s">
        <v>255</v>
      </c>
      <c r="P141" t="str">
        <f>VLOOKUP(C141,Województwa!B$2:D$484,3,0)</f>
        <v>OZZ Mazowieckie</v>
      </c>
    </row>
    <row r="142" spans="1:16" x14ac:dyDescent="0.25">
      <c r="A142" s="4">
        <v>69</v>
      </c>
      <c r="B142" s="2" t="s">
        <v>410</v>
      </c>
      <c r="C142" s="2" t="s">
        <v>176</v>
      </c>
      <c r="D142" s="4">
        <v>2010</v>
      </c>
      <c r="E142" s="4">
        <v>69</v>
      </c>
      <c r="F142" s="4">
        <v>3</v>
      </c>
      <c r="G142" s="4">
        <v>4.5</v>
      </c>
      <c r="H142" s="4">
        <v>69</v>
      </c>
      <c r="I142" s="4">
        <v>3</v>
      </c>
      <c r="J142" s="4">
        <v>4.5</v>
      </c>
      <c r="K142" s="4">
        <v>7</v>
      </c>
      <c r="L142" s="4">
        <v>9</v>
      </c>
      <c r="M142" s="4">
        <v>4</v>
      </c>
      <c r="N142" s="4" t="s">
        <v>255</v>
      </c>
      <c r="P142" t="str">
        <f>VLOOKUP(C142,Województwa!B$2:D$484,3,0)</f>
        <v>OZZ Śląskie</v>
      </c>
    </row>
    <row r="143" spans="1:16" x14ac:dyDescent="0.25">
      <c r="A143" s="4">
        <v>69</v>
      </c>
      <c r="B143" s="2" t="s">
        <v>411</v>
      </c>
      <c r="C143" s="2" t="s">
        <v>207</v>
      </c>
      <c r="D143" s="4">
        <v>2009</v>
      </c>
      <c r="E143" s="4">
        <v>69</v>
      </c>
      <c r="F143" s="4">
        <v>1</v>
      </c>
      <c r="G143" s="4">
        <v>7</v>
      </c>
      <c r="J143" s="4">
        <v>0</v>
      </c>
      <c r="K143" s="4">
        <v>7</v>
      </c>
      <c r="L143" s="4">
        <v>7</v>
      </c>
      <c r="M143" s="4">
        <v>5</v>
      </c>
      <c r="N143" s="4" t="s">
        <v>255</v>
      </c>
      <c r="P143" t="str">
        <f>VLOOKUP(C143,Województwa!B$2:D$484,3,0)</f>
        <v>OZZ Wielkopolskie</v>
      </c>
    </row>
    <row r="144" spans="1:16" x14ac:dyDescent="0.25">
      <c r="A144" s="4">
        <v>69</v>
      </c>
      <c r="B144" s="2" t="s">
        <v>412</v>
      </c>
      <c r="C144" s="2" t="s">
        <v>62</v>
      </c>
      <c r="D144" s="4">
        <v>2009</v>
      </c>
      <c r="E144" s="4">
        <v>69</v>
      </c>
      <c r="F144" s="4">
        <v>5</v>
      </c>
      <c r="G144" s="4">
        <v>2.5</v>
      </c>
      <c r="H144" s="4">
        <v>69</v>
      </c>
      <c r="I144" s="4">
        <v>7</v>
      </c>
      <c r="J144" s="4">
        <v>1</v>
      </c>
      <c r="K144" s="4">
        <v>7</v>
      </c>
      <c r="L144" s="4">
        <v>3.5</v>
      </c>
      <c r="M144" s="4">
        <v>6</v>
      </c>
      <c r="N144" s="4" t="s">
        <v>255</v>
      </c>
      <c r="P144" t="str">
        <f>VLOOKUP(C144,Województwa!B$2:D$484,3,0)</f>
        <v>OZZ Lubelskie</v>
      </c>
    </row>
    <row r="145" spans="1:16" x14ac:dyDescent="0.25">
      <c r="A145" s="4">
        <v>69</v>
      </c>
      <c r="B145" s="2" t="s">
        <v>405</v>
      </c>
      <c r="C145" s="2" t="s">
        <v>135</v>
      </c>
      <c r="D145" s="4">
        <v>2011</v>
      </c>
      <c r="E145" s="4">
        <v>65</v>
      </c>
      <c r="F145" s="4">
        <v>10</v>
      </c>
      <c r="G145" s="4">
        <v>4</v>
      </c>
      <c r="H145" s="4">
        <v>69</v>
      </c>
      <c r="I145" s="4">
        <v>5</v>
      </c>
      <c r="J145" s="4">
        <v>2.5</v>
      </c>
      <c r="K145" s="4">
        <v>7</v>
      </c>
      <c r="L145" s="4">
        <v>2.5</v>
      </c>
      <c r="M145" s="4">
        <v>7</v>
      </c>
      <c r="N145" s="4" t="s">
        <v>255</v>
      </c>
      <c r="O145" s="2" t="s">
        <v>413</v>
      </c>
      <c r="P145" t="str">
        <f>VLOOKUP(C145,Województwa!B$2:D$484,3,0)</f>
        <v>OZZ Opolskie</v>
      </c>
    </row>
    <row r="146" spans="1:16" x14ac:dyDescent="0.25">
      <c r="A146" s="4">
        <v>69</v>
      </c>
      <c r="B146" s="2" t="s">
        <v>414</v>
      </c>
      <c r="C146" s="2" t="s">
        <v>51</v>
      </c>
      <c r="D146" s="4">
        <v>2009</v>
      </c>
      <c r="G146" s="4">
        <v>0</v>
      </c>
      <c r="H146" s="4">
        <v>69</v>
      </c>
      <c r="I146" s="4">
        <v>5</v>
      </c>
      <c r="J146" s="4">
        <v>2.5</v>
      </c>
      <c r="K146" s="4">
        <v>7</v>
      </c>
      <c r="L146" s="4">
        <v>2.5</v>
      </c>
      <c r="M146" s="4">
        <v>8</v>
      </c>
      <c r="N146" s="4" t="s">
        <v>265</v>
      </c>
      <c r="O146" s="2" t="s">
        <v>413</v>
      </c>
      <c r="P146" t="str">
        <f>VLOOKUP(C146,Województwa!B$2:D$484,3,0)</f>
        <v>OZZ Lubelskie</v>
      </c>
    </row>
    <row r="147" spans="1:16" x14ac:dyDescent="0.25">
      <c r="A147" s="4">
        <v>69</v>
      </c>
      <c r="B147" s="2" t="s">
        <v>415</v>
      </c>
      <c r="C147" s="2" t="s">
        <v>51</v>
      </c>
      <c r="D147" s="4">
        <v>2009</v>
      </c>
      <c r="E147" s="4">
        <v>69</v>
      </c>
      <c r="F147" s="4">
        <v>7</v>
      </c>
      <c r="G147" s="4">
        <v>1</v>
      </c>
      <c r="H147" s="4">
        <v>69</v>
      </c>
      <c r="I147" s="4">
        <v>8</v>
      </c>
      <c r="J147" s="4">
        <v>0</v>
      </c>
      <c r="K147" s="4">
        <v>7</v>
      </c>
      <c r="L147" s="4">
        <v>1</v>
      </c>
      <c r="M147" s="4">
        <v>9</v>
      </c>
      <c r="N147" s="4" t="s">
        <v>265</v>
      </c>
      <c r="P147" t="str">
        <f>VLOOKUP(C147,Województwa!B$2:D$484,3,0)</f>
        <v>OZZ Lubelskie</v>
      </c>
    </row>
    <row r="148" spans="1:16" x14ac:dyDescent="0.25">
      <c r="A148" s="4">
        <v>69</v>
      </c>
      <c r="B148" s="2" t="s">
        <v>416</v>
      </c>
      <c r="C148" s="2" t="s">
        <v>145</v>
      </c>
      <c r="D148" s="4">
        <v>2011</v>
      </c>
      <c r="E148" s="4">
        <v>69</v>
      </c>
      <c r="F148" s="4">
        <v>8</v>
      </c>
      <c r="G148" s="4">
        <v>0</v>
      </c>
      <c r="H148" s="4">
        <v>69</v>
      </c>
      <c r="I148" s="4">
        <v>9</v>
      </c>
      <c r="J148" s="4">
        <v>0</v>
      </c>
      <c r="K148" s="4">
        <v>7</v>
      </c>
      <c r="L148" s="4">
        <v>0</v>
      </c>
      <c r="M148" s="4">
        <v>10</v>
      </c>
      <c r="N148" s="4" t="s">
        <v>265</v>
      </c>
      <c r="P148" t="str">
        <f>VLOOKUP(C148,Województwa!B$2:D$484,3,0)</f>
        <v>OZZ Podlaskie</v>
      </c>
    </row>
    <row r="149" spans="1:16" x14ac:dyDescent="0.25">
      <c r="A149" s="4">
        <v>69</v>
      </c>
      <c r="B149" s="2" t="s">
        <v>417</v>
      </c>
      <c r="C149" s="2" t="s">
        <v>26</v>
      </c>
      <c r="D149" s="4">
        <v>2011</v>
      </c>
      <c r="E149" s="4">
        <v>69</v>
      </c>
      <c r="F149" s="4" t="s">
        <v>418</v>
      </c>
      <c r="G149" s="4">
        <v>0</v>
      </c>
      <c r="J149" s="4">
        <v>0</v>
      </c>
      <c r="K149" s="4">
        <v>7</v>
      </c>
      <c r="L149" s="4">
        <v>0</v>
      </c>
      <c r="M149" s="4">
        <v>11</v>
      </c>
      <c r="N149" s="4" t="s">
        <v>265</v>
      </c>
      <c r="P149" t="str">
        <f>VLOOKUP(C149,Województwa!B$2:D$484,3,0)</f>
        <v>OZZ Dolnośląskie</v>
      </c>
    </row>
    <row r="150" spans="1:16" x14ac:dyDescent="0.25">
      <c r="A150" s="4">
        <v>69</v>
      </c>
      <c r="B150" s="2" t="s">
        <v>419</v>
      </c>
      <c r="C150" s="2" t="s">
        <v>54</v>
      </c>
      <c r="D150" s="4">
        <v>2011</v>
      </c>
      <c r="E150" s="4">
        <v>69</v>
      </c>
      <c r="F150" s="4" t="s">
        <v>418</v>
      </c>
      <c r="G150" s="4">
        <v>0</v>
      </c>
      <c r="J150" s="4">
        <v>0</v>
      </c>
      <c r="K150" s="4">
        <v>7</v>
      </c>
      <c r="L150" s="4">
        <v>0</v>
      </c>
      <c r="M150" s="4">
        <v>12</v>
      </c>
      <c r="N150" s="4" t="s">
        <v>265</v>
      </c>
      <c r="P150" t="str">
        <f>VLOOKUP(C150,Województwa!B$2:D$484,3,0)</f>
        <v>OZZ Lubelskie</v>
      </c>
    </row>
    <row r="151" spans="1:16" x14ac:dyDescent="0.25">
      <c r="A151" s="4">
        <v>69</v>
      </c>
      <c r="B151" s="2" t="s">
        <v>420</v>
      </c>
      <c r="C151" s="2" t="s">
        <v>185</v>
      </c>
      <c r="D151" s="4">
        <v>2011</v>
      </c>
      <c r="G151" s="4">
        <v>0</v>
      </c>
      <c r="H151" s="4">
        <v>69</v>
      </c>
      <c r="I151" s="4">
        <v>10</v>
      </c>
      <c r="J151" s="4">
        <v>0</v>
      </c>
      <c r="K151" s="4">
        <v>7</v>
      </c>
      <c r="L151" s="4">
        <v>0</v>
      </c>
      <c r="M151" s="4">
        <v>13</v>
      </c>
      <c r="N151" s="4" t="s">
        <v>265</v>
      </c>
      <c r="P151" t="str">
        <f>VLOOKUP(C151,Województwa!B$2:D$484,3,0)</f>
        <v>OZZ Świętokrzyskie</v>
      </c>
    </row>
    <row r="152" spans="1:16" x14ac:dyDescent="0.25">
      <c r="A152" s="4">
        <v>69</v>
      </c>
      <c r="B152" s="2" t="s">
        <v>421</v>
      </c>
      <c r="C152" s="2" t="s">
        <v>228</v>
      </c>
      <c r="D152" s="4">
        <v>2011</v>
      </c>
      <c r="G152" s="4">
        <v>0</v>
      </c>
      <c r="H152" s="4">
        <v>69</v>
      </c>
      <c r="I152" s="4">
        <v>11</v>
      </c>
      <c r="J152" s="4">
        <v>0</v>
      </c>
      <c r="K152" s="4">
        <v>7</v>
      </c>
      <c r="L152" s="4">
        <v>0</v>
      </c>
      <c r="M152" s="4">
        <v>14</v>
      </c>
      <c r="N152" s="4" t="s">
        <v>265</v>
      </c>
      <c r="P152" t="str">
        <f>VLOOKUP(C152,Województwa!B$2:D$484,3,0)</f>
        <v>OZZ Zachodniopomorskie</v>
      </c>
    </row>
    <row r="153" spans="1:16" x14ac:dyDescent="0.25">
      <c r="A153" s="4">
        <v>73</v>
      </c>
      <c r="B153" s="2" t="s">
        <v>422</v>
      </c>
      <c r="C153" s="2" t="s">
        <v>127</v>
      </c>
      <c r="D153" s="4">
        <v>2009</v>
      </c>
      <c r="E153" s="4">
        <v>73</v>
      </c>
      <c r="F153" s="4">
        <v>1</v>
      </c>
      <c r="G153" s="4">
        <v>7</v>
      </c>
      <c r="H153" s="4">
        <v>73</v>
      </c>
      <c r="I153" s="4">
        <v>1</v>
      </c>
      <c r="J153" s="4">
        <v>7</v>
      </c>
      <c r="K153" s="4">
        <v>7</v>
      </c>
      <c r="L153" s="4">
        <v>14</v>
      </c>
      <c r="M153" s="4">
        <v>1</v>
      </c>
      <c r="N153" s="4" t="s">
        <v>255</v>
      </c>
      <c r="P153" t="str">
        <f>VLOOKUP(C153,Województwa!B$2:D$484,3,0)</f>
        <v>OZZ Mazowieckie</v>
      </c>
    </row>
    <row r="154" spans="1:16" x14ac:dyDescent="0.25">
      <c r="A154" s="4">
        <v>73</v>
      </c>
      <c r="B154" s="2" t="s">
        <v>423</v>
      </c>
      <c r="C154" s="2" t="s">
        <v>117</v>
      </c>
      <c r="D154" s="4">
        <v>2009</v>
      </c>
      <c r="E154" s="4">
        <v>73</v>
      </c>
      <c r="F154" s="4">
        <v>2</v>
      </c>
      <c r="G154" s="4">
        <v>6</v>
      </c>
      <c r="H154" s="4">
        <v>73</v>
      </c>
      <c r="I154" s="4">
        <v>2</v>
      </c>
      <c r="J154" s="4">
        <v>6</v>
      </c>
      <c r="K154" s="4">
        <v>7</v>
      </c>
      <c r="L154" s="4">
        <v>12</v>
      </c>
      <c r="M154" s="4">
        <v>2</v>
      </c>
      <c r="N154" s="4" t="s">
        <v>255</v>
      </c>
      <c r="P154" t="str">
        <f>VLOOKUP(C154,Województwa!B$2:D$484,3,0)</f>
        <v>OZZ Mazowieckie</v>
      </c>
    </row>
    <row r="155" spans="1:16" x14ac:dyDescent="0.25">
      <c r="A155" s="4">
        <v>73</v>
      </c>
      <c r="B155" s="2" t="s">
        <v>424</v>
      </c>
      <c r="C155" s="2" t="s">
        <v>65</v>
      </c>
      <c r="D155" s="4">
        <v>2010</v>
      </c>
      <c r="E155" s="4">
        <v>73</v>
      </c>
      <c r="F155" s="4">
        <v>3</v>
      </c>
      <c r="G155" s="4">
        <v>4.5</v>
      </c>
      <c r="H155" s="4">
        <v>73</v>
      </c>
      <c r="I155" s="4">
        <v>5</v>
      </c>
      <c r="J155" s="4">
        <v>2.5</v>
      </c>
      <c r="K155" s="4">
        <v>7</v>
      </c>
      <c r="L155" s="4">
        <v>7</v>
      </c>
      <c r="M155" s="4">
        <v>3</v>
      </c>
      <c r="N155" s="4" t="s">
        <v>255</v>
      </c>
      <c r="P155" t="str">
        <f>VLOOKUP(C155,Województwa!B$2:D$484,3,0)</f>
        <v>OZZ Lubuskie</v>
      </c>
    </row>
    <row r="156" spans="1:16" x14ac:dyDescent="0.25">
      <c r="A156" s="4">
        <v>73</v>
      </c>
      <c r="B156" s="2" t="s">
        <v>425</v>
      </c>
      <c r="C156" s="2" t="s">
        <v>236</v>
      </c>
      <c r="D156" s="4">
        <v>2011</v>
      </c>
      <c r="E156" s="4">
        <v>73</v>
      </c>
      <c r="F156" s="4">
        <v>5</v>
      </c>
      <c r="G156" s="4">
        <v>2.5</v>
      </c>
      <c r="H156" s="4">
        <v>73</v>
      </c>
      <c r="I156" s="4">
        <v>3</v>
      </c>
      <c r="J156" s="4">
        <v>4.5</v>
      </c>
      <c r="K156" s="4">
        <v>7</v>
      </c>
      <c r="L156" s="4">
        <v>7</v>
      </c>
      <c r="M156" s="4">
        <v>4</v>
      </c>
      <c r="N156" s="4" t="s">
        <v>255</v>
      </c>
      <c r="P156" t="str">
        <f>VLOOKUP(C156,Województwa!B$2:D$484,3,0)</f>
        <v>OZZ Zachodniopomorskie</v>
      </c>
    </row>
    <row r="157" spans="1:16" x14ac:dyDescent="0.25">
      <c r="A157" s="4">
        <v>73</v>
      </c>
      <c r="B157" s="2" t="s">
        <v>426</v>
      </c>
      <c r="C157" s="2" t="s">
        <v>185</v>
      </c>
      <c r="D157" s="4">
        <v>2009</v>
      </c>
      <c r="E157" s="4">
        <v>73</v>
      </c>
      <c r="F157" s="4">
        <v>3</v>
      </c>
      <c r="G157" s="4">
        <v>4.5</v>
      </c>
      <c r="H157" s="4">
        <v>73</v>
      </c>
      <c r="I157" s="4">
        <v>7</v>
      </c>
      <c r="J157" s="4">
        <v>1</v>
      </c>
      <c r="K157" s="4">
        <v>7</v>
      </c>
      <c r="L157" s="4">
        <v>5.5</v>
      </c>
      <c r="M157" s="4">
        <v>5</v>
      </c>
      <c r="N157" s="4" t="s">
        <v>255</v>
      </c>
      <c r="P157" t="str">
        <f>VLOOKUP(C157,Województwa!B$2:D$484,3,0)</f>
        <v>OZZ Świętokrzyskie</v>
      </c>
    </row>
    <row r="158" spans="1:16" x14ac:dyDescent="0.25">
      <c r="A158" s="4">
        <v>73</v>
      </c>
      <c r="B158" s="2" t="s">
        <v>427</v>
      </c>
      <c r="C158" s="2" t="s">
        <v>135</v>
      </c>
      <c r="D158" s="4">
        <v>2009</v>
      </c>
      <c r="G158" s="4">
        <v>0</v>
      </c>
      <c r="H158" s="4">
        <v>73</v>
      </c>
      <c r="I158" s="4">
        <v>3</v>
      </c>
      <c r="J158" s="4">
        <v>4.5</v>
      </c>
      <c r="K158" s="4">
        <v>7</v>
      </c>
      <c r="L158" s="4">
        <v>4.5</v>
      </c>
      <c r="M158" s="4">
        <v>6</v>
      </c>
      <c r="N158" s="4" t="s">
        <v>255</v>
      </c>
      <c r="P158" t="str">
        <f>VLOOKUP(C158,Województwa!B$2:D$484,3,0)</f>
        <v>OZZ Opolskie</v>
      </c>
    </row>
    <row r="159" spans="1:16" x14ac:dyDescent="0.25">
      <c r="A159" s="4">
        <v>73</v>
      </c>
      <c r="B159" s="2" t="s">
        <v>428</v>
      </c>
      <c r="C159" s="2" t="s">
        <v>209</v>
      </c>
      <c r="D159" s="4">
        <v>2009</v>
      </c>
      <c r="G159" s="4">
        <v>0</v>
      </c>
      <c r="H159" s="4">
        <v>73</v>
      </c>
      <c r="I159" s="4">
        <v>5</v>
      </c>
      <c r="J159" s="4">
        <v>2.5</v>
      </c>
      <c r="K159" s="4">
        <v>7</v>
      </c>
      <c r="L159" s="4">
        <v>2.5</v>
      </c>
      <c r="M159" s="4">
        <v>7</v>
      </c>
      <c r="N159" s="4" t="s">
        <v>255</v>
      </c>
      <c r="O159" s="2" t="s">
        <v>429</v>
      </c>
      <c r="P159" t="str">
        <f>VLOOKUP(C159,Województwa!B$2:D$484,3,0)</f>
        <v>OZZ Wielkopolskie</v>
      </c>
    </row>
    <row r="160" spans="1:16" x14ac:dyDescent="0.25">
      <c r="A160" s="4">
        <v>73</v>
      </c>
      <c r="B160" s="2" t="s">
        <v>430</v>
      </c>
      <c r="C160" s="2" t="s">
        <v>182</v>
      </c>
      <c r="D160" s="4">
        <v>2011</v>
      </c>
      <c r="E160" s="4">
        <v>73</v>
      </c>
      <c r="F160" s="4">
        <v>5</v>
      </c>
      <c r="G160" s="4">
        <v>2.5</v>
      </c>
      <c r="H160" s="4">
        <v>73</v>
      </c>
      <c r="I160" s="4">
        <v>8</v>
      </c>
      <c r="J160" s="4">
        <v>0</v>
      </c>
      <c r="K160" s="4">
        <v>7</v>
      </c>
      <c r="L160" s="4">
        <v>2.5</v>
      </c>
      <c r="M160" s="4">
        <v>8</v>
      </c>
      <c r="N160" s="4" t="s">
        <v>265</v>
      </c>
      <c r="O160" s="2" t="s">
        <v>429</v>
      </c>
      <c r="P160" t="str">
        <f>VLOOKUP(C160,Województwa!B$2:D$484,3,0)</f>
        <v>OZZ Śląskie</v>
      </c>
    </row>
    <row r="161" spans="1:16" x14ac:dyDescent="0.25">
      <c r="A161" s="4">
        <v>73</v>
      </c>
      <c r="B161" s="2" t="s">
        <v>431</v>
      </c>
      <c r="C161" s="2" t="s">
        <v>222</v>
      </c>
      <c r="D161" s="4">
        <v>2010</v>
      </c>
      <c r="E161" s="4">
        <v>73</v>
      </c>
      <c r="F161" s="4">
        <v>7</v>
      </c>
      <c r="G161" s="4">
        <v>1</v>
      </c>
      <c r="H161" s="4">
        <v>73</v>
      </c>
      <c r="I161" s="4">
        <v>9</v>
      </c>
      <c r="J161" s="4">
        <v>0</v>
      </c>
      <c r="K161" s="4">
        <v>7</v>
      </c>
      <c r="L161" s="4">
        <v>1</v>
      </c>
      <c r="M161" s="4">
        <v>9</v>
      </c>
      <c r="N161" s="4" t="s">
        <v>265</v>
      </c>
      <c r="P161" t="str">
        <f>VLOOKUP(C161,Województwa!B$2:D$484,3,0)</f>
        <v>OZZ Zachodniopomorskie</v>
      </c>
    </row>
    <row r="162" spans="1:16" x14ac:dyDescent="0.25">
      <c r="A162" s="4">
        <v>73</v>
      </c>
      <c r="B162" s="2" t="s">
        <v>432</v>
      </c>
      <c r="C162" s="2" t="s">
        <v>15</v>
      </c>
      <c r="D162" s="4">
        <v>2011</v>
      </c>
      <c r="E162" s="4">
        <v>73</v>
      </c>
      <c r="F162" s="4" t="s">
        <v>273</v>
      </c>
      <c r="G162" s="4">
        <v>0</v>
      </c>
      <c r="J162" s="4">
        <v>0</v>
      </c>
      <c r="K162" s="4">
        <v>7</v>
      </c>
      <c r="L162" s="4">
        <v>0</v>
      </c>
      <c r="M162" s="4">
        <v>10</v>
      </c>
      <c r="N162" s="4" t="s">
        <v>265</v>
      </c>
      <c r="P162" t="str">
        <f>VLOOKUP(C162,Województwa!B$2:D$484,3,0)</f>
        <v>OZZ Dolnośląskie</v>
      </c>
    </row>
    <row r="163" spans="1:16" x14ac:dyDescent="0.25">
      <c r="A163" s="4">
        <v>73</v>
      </c>
      <c r="B163" s="2" t="s">
        <v>433</v>
      </c>
      <c r="C163" s="2" t="s">
        <v>185</v>
      </c>
      <c r="D163" s="4">
        <v>2012</v>
      </c>
      <c r="E163" s="4">
        <v>73</v>
      </c>
      <c r="F163" s="4" t="s">
        <v>273</v>
      </c>
      <c r="G163" s="4">
        <v>0</v>
      </c>
      <c r="H163" s="4">
        <v>73</v>
      </c>
      <c r="I163" s="4" t="s">
        <v>434</v>
      </c>
      <c r="J163" s="4">
        <v>0</v>
      </c>
      <c r="K163" s="4">
        <v>7</v>
      </c>
      <c r="L163" s="4">
        <v>0</v>
      </c>
      <c r="M163" s="4">
        <v>11</v>
      </c>
      <c r="N163" s="4" t="s">
        <v>265</v>
      </c>
      <c r="P163" t="str">
        <f>VLOOKUP(C163,Województwa!B$2:D$484,3,0)</f>
        <v>OZZ Świętokrzyskie</v>
      </c>
    </row>
    <row r="164" spans="1:16" x14ac:dyDescent="0.25">
      <c r="A164" s="4">
        <v>73</v>
      </c>
      <c r="B164" s="2" t="s">
        <v>435</v>
      </c>
      <c r="C164" s="2" t="s">
        <v>150</v>
      </c>
      <c r="D164" s="4">
        <v>2010</v>
      </c>
      <c r="G164" s="4">
        <v>0</v>
      </c>
      <c r="H164" s="4">
        <v>73</v>
      </c>
      <c r="I164" s="4" t="s">
        <v>434</v>
      </c>
      <c r="J164" s="4">
        <v>0</v>
      </c>
      <c r="K164" s="4">
        <v>7</v>
      </c>
      <c r="L164" s="4">
        <v>0</v>
      </c>
      <c r="M164" s="4">
        <v>12</v>
      </c>
      <c r="N164" s="4" t="s">
        <v>265</v>
      </c>
      <c r="P164" t="str">
        <f>VLOOKUP(C164,Województwa!B$2:D$484,3,0)</f>
        <v>OZZ Podlaskie</v>
      </c>
    </row>
  </sheetData>
  <autoFilter ref="A1:O501" xr:uid="{00000000-0009-0000-0000-000002000000}"/>
  <conditionalFormatting sqref="A2:O159 A160:N161 A162:O164">
    <cfRule type="expression" dxfId="6" priority="2">
      <formula>$N2="TAK"</formula>
    </cfRule>
  </conditionalFormatting>
  <conditionalFormatting sqref="O160">
    <cfRule type="expression" dxfId="5" priority="3">
      <formula>$N161="TAK"</formula>
    </cfRule>
  </conditionalFormatting>
  <conditionalFormatting sqref="P2:P164">
    <cfRule type="expression" dxfId="4" priority="4">
      <formula>$N2="TAK"</formula>
    </cfRule>
  </conditionalFormatting>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3"/>
  <sheetViews>
    <sheetView zoomScaleNormal="100" workbookViewId="0">
      <pane ySplit="1" topLeftCell="A302" activePane="bottomLeft" state="frozen"/>
      <selection activeCell="G1" sqref="G1"/>
      <selection pane="bottomLeft" activeCell="P200" sqref="P200"/>
    </sheetView>
  </sheetViews>
  <sheetFormatPr defaultColWidth="11.42578125" defaultRowHeight="13.5" x14ac:dyDescent="0.25"/>
  <cols>
    <col min="1" max="1" width="11.42578125" style="4"/>
    <col min="2" max="2" width="21.7109375" style="2" customWidth="1"/>
    <col min="3" max="3" width="31.7109375" style="2" customWidth="1"/>
    <col min="4" max="4" width="7.42578125" style="4" customWidth="1"/>
    <col min="5" max="5" width="11.42578125" style="4"/>
    <col min="6" max="6" width="11.42578125" style="7"/>
    <col min="7" max="12" width="11.42578125" style="4"/>
    <col min="13" max="13" width="11.42578125" style="7"/>
    <col min="14" max="14" width="11.42578125" style="4"/>
    <col min="15" max="15" width="8.140625" style="2" customWidth="1"/>
    <col min="16" max="16" width="22.5703125" customWidth="1"/>
    <col min="17" max="16384" width="11.42578125" style="5"/>
  </cols>
  <sheetData>
    <row r="1" spans="1:16" x14ac:dyDescent="0.25">
      <c r="A1" s="6" t="s">
        <v>238</v>
      </c>
      <c r="B1" s="6" t="s">
        <v>239</v>
      </c>
      <c r="C1" s="6" t="s">
        <v>240</v>
      </c>
      <c r="D1" s="6" t="s">
        <v>241</v>
      </c>
      <c r="E1" s="6" t="s">
        <v>242</v>
      </c>
      <c r="F1" s="8" t="s">
        <v>243</v>
      </c>
      <c r="G1" s="6" t="s">
        <v>244</v>
      </c>
      <c r="H1" s="6" t="s">
        <v>245</v>
      </c>
      <c r="I1" s="6" t="s">
        <v>246</v>
      </c>
      <c r="J1" s="6" t="s">
        <v>247</v>
      </c>
      <c r="K1" s="6" t="s">
        <v>248</v>
      </c>
      <c r="L1" s="6" t="s">
        <v>249</v>
      </c>
      <c r="M1" s="8" t="s">
        <v>250</v>
      </c>
      <c r="N1" s="6" t="s">
        <v>251</v>
      </c>
      <c r="O1" s="6" t="s">
        <v>252</v>
      </c>
      <c r="P1" s="6" t="s">
        <v>253</v>
      </c>
    </row>
    <row r="2" spans="1:16" customFormat="1" ht="12.75" x14ac:dyDescent="0.2">
      <c r="A2" s="4">
        <v>45</v>
      </c>
      <c r="B2" s="2" t="s">
        <v>436</v>
      </c>
      <c r="C2" s="2" t="s">
        <v>217</v>
      </c>
      <c r="D2" s="4">
        <v>2010</v>
      </c>
      <c r="E2" s="4">
        <v>45</v>
      </c>
      <c r="F2" s="7">
        <v>2</v>
      </c>
      <c r="G2" s="4">
        <v>7</v>
      </c>
      <c r="H2" s="4">
        <v>45</v>
      </c>
      <c r="I2" s="4">
        <v>1</v>
      </c>
      <c r="J2" s="4">
        <v>8</v>
      </c>
      <c r="K2" s="4">
        <v>8</v>
      </c>
      <c r="L2" s="4">
        <v>15</v>
      </c>
      <c r="M2" s="7">
        <v>1</v>
      </c>
      <c r="N2" s="4" t="s">
        <v>255</v>
      </c>
      <c r="O2" s="2"/>
      <c r="P2" t="str">
        <f>VLOOKUP(C2,Województwa!B$2:D$484,3,0)</f>
        <v>OZZ Wielkopolskie</v>
      </c>
    </row>
    <row r="3" spans="1:16" customFormat="1" ht="12.75" x14ac:dyDescent="0.2">
      <c r="A3" s="4">
        <v>45</v>
      </c>
      <c r="B3" s="2" t="s">
        <v>437</v>
      </c>
      <c r="C3" s="2" t="s">
        <v>127</v>
      </c>
      <c r="D3" s="4">
        <v>2011</v>
      </c>
      <c r="E3" s="4">
        <v>45</v>
      </c>
      <c r="F3" s="7">
        <v>3</v>
      </c>
      <c r="G3" s="4">
        <v>5.5</v>
      </c>
      <c r="H3" s="4">
        <v>45</v>
      </c>
      <c r="I3" s="4">
        <v>2</v>
      </c>
      <c r="J3" s="4">
        <v>7</v>
      </c>
      <c r="K3" s="4">
        <v>8</v>
      </c>
      <c r="L3" s="4">
        <v>12.5</v>
      </c>
      <c r="M3" s="7">
        <v>2</v>
      </c>
      <c r="N3" s="4" t="s">
        <v>255</v>
      </c>
      <c r="O3" s="2"/>
      <c r="P3" t="str">
        <f>VLOOKUP(C3,Województwa!B$2:D$484,3,0)</f>
        <v>OZZ Mazowieckie</v>
      </c>
    </row>
    <row r="4" spans="1:16" customFormat="1" ht="12.75" x14ac:dyDescent="0.2">
      <c r="A4" s="4">
        <v>45</v>
      </c>
      <c r="B4" s="2" t="s">
        <v>438</v>
      </c>
      <c r="C4" s="2" t="s">
        <v>48</v>
      </c>
      <c r="D4" s="4">
        <v>2011</v>
      </c>
      <c r="E4" s="4">
        <v>45</v>
      </c>
      <c r="F4" s="7">
        <v>3</v>
      </c>
      <c r="G4" s="4">
        <v>5.5</v>
      </c>
      <c r="H4" s="4">
        <v>45</v>
      </c>
      <c r="I4" s="4">
        <v>3</v>
      </c>
      <c r="J4" s="4">
        <v>5.5</v>
      </c>
      <c r="K4" s="4">
        <v>8</v>
      </c>
      <c r="L4" s="4">
        <v>11</v>
      </c>
      <c r="M4" s="7">
        <v>3</v>
      </c>
      <c r="N4" s="4" t="s">
        <v>255</v>
      </c>
      <c r="O4" s="2"/>
      <c r="P4" t="str">
        <f>VLOOKUP(C4,Województwa!B$2:D$484,3,0)</f>
        <v>OZZ Lubelskie</v>
      </c>
    </row>
    <row r="5" spans="1:16" customFormat="1" ht="12.75" x14ac:dyDescent="0.2">
      <c r="A5" s="4">
        <v>45</v>
      </c>
      <c r="B5" s="2" t="s">
        <v>439</v>
      </c>
      <c r="C5" s="2" t="s">
        <v>47</v>
      </c>
      <c r="D5" s="4">
        <v>2011</v>
      </c>
      <c r="E5" s="4">
        <v>45</v>
      </c>
      <c r="F5" s="7">
        <v>5</v>
      </c>
      <c r="G5" s="4">
        <v>3.5</v>
      </c>
      <c r="H5" s="4">
        <v>45</v>
      </c>
      <c r="I5" s="4">
        <v>3</v>
      </c>
      <c r="J5" s="4">
        <v>5.5</v>
      </c>
      <c r="K5" s="4">
        <v>8</v>
      </c>
      <c r="L5" s="4">
        <v>9</v>
      </c>
      <c r="M5" s="7">
        <v>4</v>
      </c>
      <c r="N5" s="4" t="s">
        <v>255</v>
      </c>
      <c r="O5" s="2"/>
      <c r="P5" t="str">
        <f>VLOOKUP(C5,Województwa!B$2:D$484,3,0)</f>
        <v>OZZ Lubelskie</v>
      </c>
    </row>
    <row r="6" spans="1:16" customFormat="1" ht="12.75" x14ac:dyDescent="0.2">
      <c r="A6" s="4">
        <v>45</v>
      </c>
      <c r="B6" s="2" t="s">
        <v>440</v>
      </c>
      <c r="C6" s="2" t="s">
        <v>62</v>
      </c>
      <c r="D6" s="4">
        <v>2010</v>
      </c>
      <c r="E6" s="4">
        <v>45</v>
      </c>
      <c r="F6" s="7">
        <v>1</v>
      </c>
      <c r="G6" s="4">
        <v>8</v>
      </c>
      <c r="H6" s="4"/>
      <c r="I6" s="4"/>
      <c r="J6" s="4">
        <v>0</v>
      </c>
      <c r="K6" s="4">
        <v>8</v>
      </c>
      <c r="L6" s="4">
        <v>8</v>
      </c>
      <c r="M6" s="7">
        <v>5</v>
      </c>
      <c r="N6" s="4" t="s">
        <v>255</v>
      </c>
      <c r="O6" s="2"/>
      <c r="P6" t="str">
        <f>VLOOKUP(C6,Województwa!B$2:D$484,3,0)</f>
        <v>OZZ Lubelskie</v>
      </c>
    </row>
    <row r="7" spans="1:16" customFormat="1" ht="12.75" x14ac:dyDescent="0.2">
      <c r="A7" s="4">
        <v>45</v>
      </c>
      <c r="B7" s="2" t="s">
        <v>441</v>
      </c>
      <c r="C7" s="2" t="s">
        <v>73</v>
      </c>
      <c r="D7" s="4">
        <v>2011</v>
      </c>
      <c r="E7" s="4">
        <v>45</v>
      </c>
      <c r="F7" s="7">
        <v>7</v>
      </c>
      <c r="G7" s="4">
        <v>2</v>
      </c>
      <c r="H7" s="4">
        <v>45</v>
      </c>
      <c r="I7" s="4">
        <v>5</v>
      </c>
      <c r="J7" s="4">
        <v>3.5</v>
      </c>
      <c r="K7" s="4">
        <v>8</v>
      </c>
      <c r="L7" s="4">
        <v>5.5</v>
      </c>
      <c r="M7" s="7">
        <v>6</v>
      </c>
      <c r="N7" s="4" t="s">
        <v>255</v>
      </c>
      <c r="O7" s="2"/>
      <c r="P7" t="str">
        <f>VLOOKUP(C7,Województwa!B$2:D$484,3,0)</f>
        <v>OZZ Łódzkie</v>
      </c>
    </row>
    <row r="8" spans="1:16" customFormat="1" ht="12.75" x14ac:dyDescent="0.2">
      <c r="A8" s="4">
        <v>45</v>
      </c>
      <c r="B8" s="2" t="s">
        <v>442</v>
      </c>
      <c r="C8" s="2" t="s">
        <v>154</v>
      </c>
      <c r="D8" s="4">
        <v>2011</v>
      </c>
      <c r="E8" s="4">
        <v>45</v>
      </c>
      <c r="F8" s="7">
        <v>8</v>
      </c>
      <c r="G8" s="4">
        <v>1</v>
      </c>
      <c r="H8" s="4">
        <v>45</v>
      </c>
      <c r="I8" s="4">
        <v>5</v>
      </c>
      <c r="J8" s="4">
        <v>3.5</v>
      </c>
      <c r="K8" s="4">
        <v>8</v>
      </c>
      <c r="L8" s="4">
        <v>4.5</v>
      </c>
      <c r="M8" s="7">
        <v>7</v>
      </c>
      <c r="N8" s="4" t="s">
        <v>255</v>
      </c>
      <c r="O8" s="2"/>
      <c r="P8" t="str">
        <f>VLOOKUP(C8,Województwa!B$2:D$484,3,0)</f>
        <v>OZZ Podlaskie</v>
      </c>
    </row>
    <row r="9" spans="1:16" customFormat="1" ht="12.75" x14ac:dyDescent="0.2">
      <c r="A9" s="4">
        <v>45</v>
      </c>
      <c r="B9" s="2" t="s">
        <v>443</v>
      </c>
      <c r="C9" s="2" t="s">
        <v>171</v>
      </c>
      <c r="D9" s="4">
        <v>2011</v>
      </c>
      <c r="E9" s="4">
        <v>45</v>
      </c>
      <c r="F9" s="7">
        <v>5</v>
      </c>
      <c r="G9" s="4">
        <v>3.5</v>
      </c>
      <c r="H9" s="4"/>
      <c r="I9" s="4"/>
      <c r="J9" s="4">
        <v>0</v>
      </c>
      <c r="K9" s="4">
        <v>8</v>
      </c>
      <c r="L9" s="4">
        <v>3.5</v>
      </c>
      <c r="M9" s="7">
        <v>8</v>
      </c>
      <c r="N9" s="4" t="s">
        <v>255</v>
      </c>
      <c r="O9" s="2"/>
      <c r="P9" t="str">
        <f>VLOOKUP(C9,Województwa!B$2:D$484,3,0)</f>
        <v>OZZ Małopolskie</v>
      </c>
    </row>
    <row r="10" spans="1:16" customFormat="1" ht="12.75" x14ac:dyDescent="0.2">
      <c r="A10" s="4">
        <v>45</v>
      </c>
      <c r="B10" s="2" t="s">
        <v>444</v>
      </c>
      <c r="C10" s="2" t="s">
        <v>83</v>
      </c>
      <c r="D10" s="4">
        <v>2011</v>
      </c>
      <c r="E10" s="4">
        <v>45</v>
      </c>
      <c r="F10" s="7">
        <v>9</v>
      </c>
      <c r="G10" s="4">
        <v>0</v>
      </c>
      <c r="H10" s="4">
        <v>45</v>
      </c>
      <c r="I10" s="4">
        <v>7</v>
      </c>
      <c r="J10" s="4">
        <v>2</v>
      </c>
      <c r="K10" s="4">
        <v>8</v>
      </c>
      <c r="L10" s="4">
        <v>2</v>
      </c>
      <c r="M10" s="7">
        <v>9</v>
      </c>
      <c r="N10" s="4" t="s">
        <v>265</v>
      </c>
      <c r="O10" s="2"/>
      <c r="P10" t="str">
        <f>VLOOKUP(C10,Województwa!B$2:D$484,3,0)</f>
        <v>OZZ Łódzkie</v>
      </c>
    </row>
    <row r="11" spans="1:16" customFormat="1" ht="12.75" x14ac:dyDescent="0.2">
      <c r="A11" s="4">
        <v>48</v>
      </c>
      <c r="B11" s="2" t="s">
        <v>445</v>
      </c>
      <c r="C11" s="2" t="s">
        <v>83</v>
      </c>
      <c r="D11" s="4">
        <v>2010</v>
      </c>
      <c r="E11" s="4">
        <v>48</v>
      </c>
      <c r="F11" s="7">
        <v>3</v>
      </c>
      <c r="G11" s="4">
        <v>5.5</v>
      </c>
      <c r="H11" s="4">
        <v>48</v>
      </c>
      <c r="I11" s="4">
        <v>1</v>
      </c>
      <c r="J11" s="4">
        <v>8</v>
      </c>
      <c r="K11" s="4">
        <v>8</v>
      </c>
      <c r="L11" s="4">
        <v>13.5</v>
      </c>
      <c r="M11" s="7">
        <v>1</v>
      </c>
      <c r="N11" s="4" t="s">
        <v>255</v>
      </c>
      <c r="O11" s="2"/>
      <c r="P11" t="str">
        <f>VLOOKUP(C11,Województwa!B$2:D$484,3,0)</f>
        <v>OZZ Łódzkie</v>
      </c>
    </row>
    <row r="12" spans="1:16" customFormat="1" ht="12.75" x14ac:dyDescent="0.2">
      <c r="A12" s="4">
        <v>48</v>
      </c>
      <c r="B12" s="2" t="s">
        <v>446</v>
      </c>
      <c r="C12" s="2" t="s">
        <v>48</v>
      </c>
      <c r="D12" s="4">
        <v>2010</v>
      </c>
      <c r="E12" s="4">
        <v>48</v>
      </c>
      <c r="F12" s="7">
        <v>3</v>
      </c>
      <c r="G12" s="4">
        <v>5.5</v>
      </c>
      <c r="H12" s="4">
        <v>48</v>
      </c>
      <c r="I12" s="4">
        <v>2</v>
      </c>
      <c r="J12" s="4">
        <v>7</v>
      </c>
      <c r="K12" s="4">
        <v>8</v>
      </c>
      <c r="L12" s="4">
        <v>12.5</v>
      </c>
      <c r="M12" s="7">
        <v>2</v>
      </c>
      <c r="N12" s="4" t="s">
        <v>255</v>
      </c>
      <c r="O12" s="2"/>
      <c r="P12" t="str">
        <f>VLOOKUP(C12,Województwa!B$2:D$484,3,0)</f>
        <v>OZZ Lubelskie</v>
      </c>
    </row>
    <row r="13" spans="1:16" customFormat="1" ht="12.75" x14ac:dyDescent="0.2">
      <c r="A13" s="4">
        <v>48</v>
      </c>
      <c r="B13" s="2" t="s">
        <v>447</v>
      </c>
      <c r="C13" s="2" t="s">
        <v>177</v>
      </c>
      <c r="D13" s="4">
        <v>2011</v>
      </c>
      <c r="E13" s="4">
        <v>48</v>
      </c>
      <c r="F13" s="7">
        <v>5</v>
      </c>
      <c r="G13" s="4">
        <v>3.5</v>
      </c>
      <c r="H13" s="4">
        <v>48</v>
      </c>
      <c r="I13" s="4">
        <v>3</v>
      </c>
      <c r="J13" s="4">
        <v>5.5</v>
      </c>
      <c r="K13" s="4">
        <v>8</v>
      </c>
      <c r="L13" s="4">
        <v>9</v>
      </c>
      <c r="M13" s="7">
        <v>3</v>
      </c>
      <c r="N13" s="4" t="s">
        <v>255</v>
      </c>
      <c r="O13" s="2"/>
      <c r="P13" t="str">
        <f>VLOOKUP(C13,Województwa!B$2:D$484,3,0)</f>
        <v>OZZ Śląskie</v>
      </c>
    </row>
    <row r="14" spans="1:16" customFormat="1" ht="12.75" x14ac:dyDescent="0.2">
      <c r="A14" s="4">
        <v>48</v>
      </c>
      <c r="B14" s="2" t="s">
        <v>448</v>
      </c>
      <c r="C14" s="2" t="s">
        <v>19</v>
      </c>
      <c r="D14" s="4">
        <v>2011</v>
      </c>
      <c r="E14" s="4">
        <v>48</v>
      </c>
      <c r="F14" s="7">
        <v>7</v>
      </c>
      <c r="G14" s="4">
        <v>2</v>
      </c>
      <c r="H14" s="4">
        <v>48</v>
      </c>
      <c r="I14" s="4">
        <v>3</v>
      </c>
      <c r="J14" s="4">
        <v>5.5</v>
      </c>
      <c r="K14" s="4">
        <v>8</v>
      </c>
      <c r="L14" s="4">
        <v>7.5</v>
      </c>
      <c r="M14" s="7">
        <v>4</v>
      </c>
      <c r="N14" s="4" t="s">
        <v>255</v>
      </c>
      <c r="O14" s="2"/>
      <c r="P14" t="str">
        <f>VLOOKUP(C14,Województwa!B$2:D$484,3,0)</f>
        <v>OZZ Dolnośląskie</v>
      </c>
    </row>
    <row r="15" spans="1:16" customFormat="1" ht="12.75" x14ac:dyDescent="0.2">
      <c r="A15" s="4">
        <v>48</v>
      </c>
      <c r="B15" s="2" t="s">
        <v>449</v>
      </c>
      <c r="C15" s="2" t="s">
        <v>127</v>
      </c>
      <c r="D15" s="4">
        <v>2011</v>
      </c>
      <c r="E15" s="4">
        <v>48</v>
      </c>
      <c r="F15" s="7">
        <v>2</v>
      </c>
      <c r="G15" s="4">
        <v>7</v>
      </c>
      <c r="H15" s="4"/>
      <c r="I15" s="4"/>
      <c r="J15" s="4">
        <v>0</v>
      </c>
      <c r="K15" s="4">
        <v>8</v>
      </c>
      <c r="L15" s="4">
        <v>7</v>
      </c>
      <c r="M15" s="7">
        <v>5</v>
      </c>
      <c r="N15" s="4" t="s">
        <v>255</v>
      </c>
      <c r="O15" s="2"/>
      <c r="P15" t="str">
        <f>VLOOKUP(C15,Województwa!B$2:D$484,3,0)</f>
        <v>OZZ Mazowieckie</v>
      </c>
    </row>
    <row r="16" spans="1:16" customFormat="1" ht="12.75" x14ac:dyDescent="0.2">
      <c r="A16" s="4">
        <v>48</v>
      </c>
      <c r="B16" s="2" t="s">
        <v>450</v>
      </c>
      <c r="C16" s="2" t="s">
        <v>216</v>
      </c>
      <c r="D16" s="4">
        <v>2009</v>
      </c>
      <c r="E16" s="4">
        <v>48</v>
      </c>
      <c r="F16" s="7" t="s">
        <v>273</v>
      </c>
      <c r="G16" s="4">
        <v>0.5</v>
      </c>
      <c r="H16" s="4">
        <v>48</v>
      </c>
      <c r="I16" s="4">
        <v>5</v>
      </c>
      <c r="J16" s="4">
        <v>3.5</v>
      </c>
      <c r="K16" s="4">
        <v>8</v>
      </c>
      <c r="L16" s="4">
        <v>4</v>
      </c>
      <c r="M16" s="7" t="s">
        <v>451</v>
      </c>
      <c r="N16" s="4" t="s">
        <v>255</v>
      </c>
      <c r="O16" s="2"/>
      <c r="P16" t="str">
        <f>VLOOKUP(C16,Województwa!B$2:D$484,3,0)</f>
        <v>OZZ Wielkopolskie</v>
      </c>
    </row>
    <row r="17" spans="1:16" customFormat="1" ht="12.75" x14ac:dyDescent="0.2">
      <c r="A17" s="4">
        <v>48</v>
      </c>
      <c r="B17" s="2" t="s">
        <v>452</v>
      </c>
      <c r="C17" s="2" t="s">
        <v>38</v>
      </c>
      <c r="D17" s="4">
        <v>2010</v>
      </c>
      <c r="E17" s="4">
        <v>48</v>
      </c>
      <c r="F17" s="7" t="s">
        <v>273</v>
      </c>
      <c r="G17" s="4">
        <v>0.5</v>
      </c>
      <c r="H17" s="4">
        <v>48</v>
      </c>
      <c r="I17" s="4">
        <v>5</v>
      </c>
      <c r="J17" s="4">
        <v>3.5</v>
      </c>
      <c r="K17" s="4">
        <v>8</v>
      </c>
      <c r="L17" s="4">
        <v>4</v>
      </c>
      <c r="M17" s="7" t="s">
        <v>451</v>
      </c>
      <c r="N17" s="4" t="s">
        <v>255</v>
      </c>
      <c r="O17" s="2"/>
      <c r="P17" t="str">
        <f>VLOOKUP(C17,Województwa!B$2:D$484,3,0)</f>
        <v>OZZ Kujawsko-Pomorskie</v>
      </c>
    </row>
    <row r="18" spans="1:16" customFormat="1" ht="12.75" x14ac:dyDescent="0.2">
      <c r="A18" s="4">
        <v>48</v>
      </c>
      <c r="B18" s="2" t="s">
        <v>453</v>
      </c>
      <c r="C18" s="2" t="s">
        <v>13</v>
      </c>
      <c r="D18" s="4">
        <v>2009</v>
      </c>
      <c r="E18" s="4">
        <v>48</v>
      </c>
      <c r="F18" s="7">
        <v>5</v>
      </c>
      <c r="G18" s="4">
        <v>3.5</v>
      </c>
      <c r="H18" s="4"/>
      <c r="I18" s="4"/>
      <c r="J18" s="4">
        <v>0</v>
      </c>
      <c r="K18" s="4">
        <v>8</v>
      </c>
      <c r="L18" s="4">
        <v>3.5</v>
      </c>
      <c r="M18" s="7">
        <v>8</v>
      </c>
      <c r="N18" s="4" t="s">
        <v>255</v>
      </c>
      <c r="O18" s="2"/>
      <c r="P18" t="str">
        <f>VLOOKUP(C18,Województwa!B$2:D$484,3,0)</f>
        <v>OZZ Dolnośląskie</v>
      </c>
    </row>
    <row r="19" spans="1:16" customFormat="1" ht="12.75" x14ac:dyDescent="0.2">
      <c r="A19" s="4">
        <v>51</v>
      </c>
      <c r="B19" s="2" t="s">
        <v>454</v>
      </c>
      <c r="C19" s="2" t="s">
        <v>83</v>
      </c>
      <c r="D19" s="4">
        <v>2011</v>
      </c>
      <c r="E19" s="4">
        <v>51</v>
      </c>
      <c r="F19" s="7">
        <v>5</v>
      </c>
      <c r="G19" s="4">
        <v>7.5</v>
      </c>
      <c r="H19" s="4">
        <v>51</v>
      </c>
      <c r="I19" s="4">
        <v>1</v>
      </c>
      <c r="J19" s="4">
        <v>12</v>
      </c>
      <c r="K19" s="4">
        <v>12</v>
      </c>
      <c r="L19" s="4">
        <v>19.5</v>
      </c>
      <c r="M19" s="7">
        <v>1</v>
      </c>
      <c r="N19" s="4" t="s">
        <v>255</v>
      </c>
      <c r="O19" s="2"/>
      <c r="P19" t="str">
        <f>VLOOKUP(C19,Województwa!B$2:D$484,3,0)</f>
        <v>OZZ Łódzkie</v>
      </c>
    </row>
    <row r="20" spans="1:16" customFormat="1" ht="12.75" x14ac:dyDescent="0.2">
      <c r="A20" s="4">
        <v>51</v>
      </c>
      <c r="B20" s="2" t="s">
        <v>455</v>
      </c>
      <c r="C20" s="2" t="s">
        <v>105</v>
      </c>
      <c r="D20" s="4">
        <v>2011</v>
      </c>
      <c r="E20" s="4">
        <v>51</v>
      </c>
      <c r="F20" s="7">
        <v>8</v>
      </c>
      <c r="G20" s="4">
        <v>5</v>
      </c>
      <c r="H20" s="4">
        <v>51</v>
      </c>
      <c r="I20" s="4">
        <v>3</v>
      </c>
      <c r="J20" s="4">
        <v>9.5</v>
      </c>
      <c r="K20" s="4">
        <v>12</v>
      </c>
      <c r="L20" s="4">
        <v>14.5</v>
      </c>
      <c r="M20" s="7">
        <v>2</v>
      </c>
      <c r="N20" s="4" t="s">
        <v>255</v>
      </c>
      <c r="O20" s="2"/>
      <c r="P20" t="str">
        <f>VLOOKUP(C20,Województwa!B$2:D$484,3,0)</f>
        <v>OZZ Mazowieckie</v>
      </c>
    </row>
    <row r="21" spans="1:16" customFormat="1" ht="12.75" x14ac:dyDescent="0.2">
      <c r="A21" s="4">
        <v>51</v>
      </c>
      <c r="B21" s="2" t="s">
        <v>456</v>
      </c>
      <c r="C21" s="2" t="s">
        <v>30</v>
      </c>
      <c r="D21" s="4">
        <v>2011</v>
      </c>
      <c r="E21" s="4">
        <v>51</v>
      </c>
      <c r="F21" s="7">
        <v>7</v>
      </c>
      <c r="G21" s="4">
        <v>6</v>
      </c>
      <c r="H21" s="4">
        <v>51</v>
      </c>
      <c r="I21" s="4">
        <v>5</v>
      </c>
      <c r="J21" s="4">
        <v>7.5</v>
      </c>
      <c r="K21" s="4">
        <v>12</v>
      </c>
      <c r="L21" s="4">
        <v>13.5</v>
      </c>
      <c r="M21" s="7" t="s">
        <v>457</v>
      </c>
      <c r="N21" s="4" t="s">
        <v>255</v>
      </c>
      <c r="O21" s="2"/>
      <c r="P21" t="str">
        <f>VLOOKUP(C21,Województwa!B$2:D$484,3,0)</f>
        <v>OZZ Kujawsko-Pomorskie</v>
      </c>
    </row>
    <row r="22" spans="1:16" customFormat="1" ht="12.75" x14ac:dyDescent="0.2">
      <c r="A22" s="4">
        <v>51</v>
      </c>
      <c r="B22" s="2" t="s">
        <v>458</v>
      </c>
      <c r="C22" s="2" t="s">
        <v>10</v>
      </c>
      <c r="D22" s="4">
        <v>2011</v>
      </c>
      <c r="E22" s="4">
        <v>51</v>
      </c>
      <c r="F22" s="7">
        <v>9</v>
      </c>
      <c r="G22" s="4">
        <v>4</v>
      </c>
      <c r="H22" s="4">
        <v>51</v>
      </c>
      <c r="I22" s="4">
        <v>3</v>
      </c>
      <c r="J22" s="4">
        <v>9.5</v>
      </c>
      <c r="K22" s="4">
        <v>12</v>
      </c>
      <c r="L22" s="4">
        <v>13.5</v>
      </c>
      <c r="M22" s="7" t="s">
        <v>457</v>
      </c>
      <c r="N22" s="4" t="s">
        <v>255</v>
      </c>
      <c r="O22" s="2"/>
      <c r="P22" t="str">
        <f>VLOOKUP(C22,Województwa!B$2:D$484,3,0)</f>
        <v>OZZ Dolnośląskie</v>
      </c>
    </row>
    <row r="23" spans="1:16" customFormat="1" ht="12.75" x14ac:dyDescent="0.2">
      <c r="A23" s="4">
        <v>51</v>
      </c>
      <c r="B23" s="2" t="s">
        <v>459</v>
      </c>
      <c r="C23" s="2" t="s">
        <v>127</v>
      </c>
      <c r="D23" s="4">
        <v>2010</v>
      </c>
      <c r="E23" s="4">
        <v>51</v>
      </c>
      <c r="F23" s="7">
        <v>1</v>
      </c>
      <c r="G23" s="4">
        <v>12</v>
      </c>
      <c r="H23" s="4"/>
      <c r="I23" s="4"/>
      <c r="J23" s="4">
        <v>0</v>
      </c>
      <c r="K23" s="4">
        <v>12</v>
      </c>
      <c r="L23" s="4">
        <v>12</v>
      </c>
      <c r="M23" s="7">
        <v>5</v>
      </c>
      <c r="N23" s="4" t="s">
        <v>255</v>
      </c>
      <c r="O23" s="2"/>
      <c r="P23" t="str">
        <f>VLOOKUP(C23,Województwa!B$2:D$484,3,0)</f>
        <v>OZZ Mazowieckie</v>
      </c>
    </row>
    <row r="24" spans="1:16" customFormat="1" ht="12.75" x14ac:dyDescent="0.2">
      <c r="A24" s="4">
        <v>51</v>
      </c>
      <c r="B24" s="2" t="s">
        <v>460</v>
      </c>
      <c r="C24" s="2" t="s">
        <v>142</v>
      </c>
      <c r="D24" s="4">
        <v>2011</v>
      </c>
      <c r="E24" s="4">
        <v>51</v>
      </c>
      <c r="F24" s="7">
        <v>2</v>
      </c>
      <c r="G24" s="4">
        <v>11</v>
      </c>
      <c r="H24" s="4"/>
      <c r="I24" s="4"/>
      <c r="J24" s="4">
        <v>0</v>
      </c>
      <c r="K24" s="4">
        <v>12</v>
      </c>
      <c r="L24" s="4">
        <v>11</v>
      </c>
      <c r="M24" s="7">
        <v>6</v>
      </c>
      <c r="N24" s="4" t="s">
        <v>255</v>
      </c>
      <c r="O24" s="2"/>
      <c r="P24" t="str">
        <f>VLOOKUP(C24,Województwa!B$2:D$484,3,0)</f>
        <v>OZZ Podkarpackie</v>
      </c>
    </row>
    <row r="25" spans="1:16" customFormat="1" ht="12.75" x14ac:dyDescent="0.2">
      <c r="A25" s="4">
        <v>51</v>
      </c>
      <c r="B25" s="2" t="s">
        <v>461</v>
      </c>
      <c r="C25" s="2" t="s">
        <v>102</v>
      </c>
      <c r="D25" s="4">
        <v>2011</v>
      </c>
      <c r="E25" s="4">
        <v>48</v>
      </c>
      <c r="F25" s="7">
        <v>1</v>
      </c>
      <c r="G25" s="4">
        <v>8</v>
      </c>
      <c r="H25" s="4">
        <v>51</v>
      </c>
      <c r="I25" s="4">
        <v>2</v>
      </c>
      <c r="J25" s="4">
        <v>11</v>
      </c>
      <c r="K25" s="4">
        <v>12</v>
      </c>
      <c r="L25" s="4">
        <v>11</v>
      </c>
      <c r="M25" s="7">
        <v>7</v>
      </c>
      <c r="N25" s="4" t="s">
        <v>255</v>
      </c>
      <c r="O25" s="2" t="s">
        <v>462</v>
      </c>
      <c r="P25" t="str">
        <f>VLOOKUP(C25,Województwa!B$2:D$484,3,0)</f>
        <v>OZZ Mazowieckie</v>
      </c>
    </row>
    <row r="26" spans="1:16" customFormat="1" ht="12.75" x14ac:dyDescent="0.2">
      <c r="A26" s="4">
        <v>51</v>
      </c>
      <c r="B26" s="2" t="s">
        <v>463</v>
      </c>
      <c r="C26" s="2" t="s">
        <v>227</v>
      </c>
      <c r="D26" s="4">
        <v>2010</v>
      </c>
      <c r="E26" s="4">
        <v>51</v>
      </c>
      <c r="F26" s="7">
        <v>3</v>
      </c>
      <c r="G26" s="4">
        <v>9.5</v>
      </c>
      <c r="H26" s="4"/>
      <c r="I26" s="4"/>
      <c r="J26" s="4">
        <v>0</v>
      </c>
      <c r="K26" s="4">
        <v>12</v>
      </c>
      <c r="L26" s="4">
        <v>9.5</v>
      </c>
      <c r="M26" s="7" t="s">
        <v>273</v>
      </c>
      <c r="N26" s="4" t="s">
        <v>255</v>
      </c>
      <c r="O26" s="2"/>
      <c r="P26" t="str">
        <f>VLOOKUP(C26,Województwa!B$2:D$484,3,0)</f>
        <v>OZZ Zachodniopomorskie</v>
      </c>
    </row>
    <row r="27" spans="1:16" customFormat="1" ht="12.75" x14ac:dyDescent="0.2">
      <c r="A27" s="4">
        <v>51</v>
      </c>
      <c r="B27" s="2" t="s">
        <v>464</v>
      </c>
      <c r="C27" s="2" t="s">
        <v>76</v>
      </c>
      <c r="D27" s="4">
        <v>2010</v>
      </c>
      <c r="E27" s="4">
        <v>51</v>
      </c>
      <c r="F27" s="7">
        <v>3</v>
      </c>
      <c r="G27" s="4">
        <v>9.5</v>
      </c>
      <c r="H27" s="4"/>
      <c r="I27" s="4"/>
      <c r="J27" s="4">
        <v>0</v>
      </c>
      <c r="K27" s="4">
        <v>12</v>
      </c>
      <c r="L27" s="4">
        <v>9.5</v>
      </c>
      <c r="M27" s="7" t="s">
        <v>273</v>
      </c>
      <c r="N27" s="4" t="s">
        <v>255</v>
      </c>
      <c r="O27" s="2"/>
      <c r="P27" t="str">
        <f>VLOOKUP(C27,Województwa!B$2:D$484,3,0)</f>
        <v>OZZ Łódzkie</v>
      </c>
    </row>
    <row r="28" spans="1:16" customFormat="1" ht="12.75" x14ac:dyDescent="0.2">
      <c r="A28" s="4">
        <v>51</v>
      </c>
      <c r="B28" s="2" t="s">
        <v>465</v>
      </c>
      <c r="C28" s="2" t="s">
        <v>218</v>
      </c>
      <c r="D28" s="4">
        <v>2009</v>
      </c>
      <c r="E28" s="4">
        <v>51</v>
      </c>
      <c r="F28" s="7">
        <v>10</v>
      </c>
      <c r="G28" s="4">
        <v>3</v>
      </c>
      <c r="H28" s="4">
        <v>51</v>
      </c>
      <c r="I28" s="4">
        <v>7</v>
      </c>
      <c r="J28" s="4">
        <v>6</v>
      </c>
      <c r="K28" s="4">
        <v>12</v>
      </c>
      <c r="L28" s="4">
        <v>9</v>
      </c>
      <c r="M28" s="7">
        <v>10</v>
      </c>
      <c r="N28" s="4" t="s">
        <v>255</v>
      </c>
      <c r="O28" s="2"/>
      <c r="P28" t="str">
        <f>VLOOKUP(C28,Województwa!B$2:D$484,3,0)</f>
        <v>OZZ Zachodniopomorskie</v>
      </c>
    </row>
    <row r="29" spans="1:16" customFormat="1" ht="12.75" x14ac:dyDescent="0.2">
      <c r="A29" s="4">
        <v>51</v>
      </c>
      <c r="B29" s="2" t="s">
        <v>466</v>
      </c>
      <c r="C29" s="2" t="s">
        <v>76</v>
      </c>
      <c r="D29" s="4">
        <v>2011</v>
      </c>
      <c r="E29" s="4">
        <v>51</v>
      </c>
      <c r="F29" s="7">
        <v>5</v>
      </c>
      <c r="G29" s="4">
        <v>7.5</v>
      </c>
      <c r="H29" s="4">
        <v>55</v>
      </c>
      <c r="I29" s="4">
        <v>17</v>
      </c>
      <c r="J29" s="4">
        <v>0</v>
      </c>
      <c r="K29" s="4">
        <v>12</v>
      </c>
      <c r="L29" s="4">
        <v>7.5</v>
      </c>
      <c r="M29" s="7" t="s">
        <v>290</v>
      </c>
      <c r="N29" s="4" t="s">
        <v>255</v>
      </c>
      <c r="O29" s="2"/>
      <c r="P29" t="str">
        <f>VLOOKUP(C29,Województwa!B$2:D$484,3,0)</f>
        <v>OZZ Łódzkie</v>
      </c>
    </row>
    <row r="30" spans="1:16" customFormat="1" ht="12.75" x14ac:dyDescent="0.2">
      <c r="A30" s="4">
        <v>51</v>
      </c>
      <c r="B30" s="2" t="s">
        <v>467</v>
      </c>
      <c r="C30" s="2" t="s">
        <v>195</v>
      </c>
      <c r="D30" s="4">
        <v>2010</v>
      </c>
      <c r="E30" s="4">
        <v>51</v>
      </c>
      <c r="F30" s="7">
        <v>13</v>
      </c>
      <c r="G30" s="4">
        <v>0</v>
      </c>
      <c r="H30" s="4">
        <v>51</v>
      </c>
      <c r="I30" s="4">
        <v>5</v>
      </c>
      <c r="J30" s="4">
        <v>7.5</v>
      </c>
      <c r="K30" s="4">
        <v>12</v>
      </c>
      <c r="L30" s="4">
        <v>7.5</v>
      </c>
      <c r="M30" s="7" t="s">
        <v>290</v>
      </c>
      <c r="N30" s="4" t="s">
        <v>255</v>
      </c>
      <c r="O30" s="2"/>
      <c r="P30" t="str">
        <f>VLOOKUP(C30,Województwa!B$2:D$484,3,0)</f>
        <v>OZZ Warmińsko-mazurskie</v>
      </c>
    </row>
    <row r="31" spans="1:16" customFormat="1" ht="12.75" x14ac:dyDescent="0.2">
      <c r="A31" s="4">
        <v>51</v>
      </c>
      <c r="B31" s="2" t="s">
        <v>468</v>
      </c>
      <c r="C31" s="2" t="s">
        <v>73</v>
      </c>
      <c r="D31" s="4">
        <v>2011</v>
      </c>
      <c r="E31" s="4">
        <v>51</v>
      </c>
      <c r="F31" s="7">
        <v>11</v>
      </c>
      <c r="G31" s="4">
        <v>2</v>
      </c>
      <c r="H31" s="4">
        <v>55</v>
      </c>
      <c r="I31" s="4">
        <v>18</v>
      </c>
      <c r="J31" s="4">
        <v>0</v>
      </c>
      <c r="K31" s="4">
        <v>12</v>
      </c>
      <c r="L31" s="4">
        <v>2</v>
      </c>
      <c r="M31" s="7">
        <v>13</v>
      </c>
      <c r="N31" s="4" t="s">
        <v>265</v>
      </c>
      <c r="O31" s="2"/>
      <c r="P31" t="str">
        <f>VLOOKUP(C31,Województwa!B$2:D$484,3,0)</f>
        <v>OZZ Łódzkie</v>
      </c>
    </row>
    <row r="32" spans="1:16" customFormat="1" ht="12.75" x14ac:dyDescent="0.2">
      <c r="A32" s="4">
        <v>51</v>
      </c>
      <c r="B32" s="2" t="s">
        <v>469</v>
      </c>
      <c r="C32" s="2" t="s">
        <v>62</v>
      </c>
      <c r="D32" s="4">
        <v>2011</v>
      </c>
      <c r="E32" s="4">
        <v>51</v>
      </c>
      <c r="F32" s="7">
        <v>12</v>
      </c>
      <c r="G32" s="4">
        <v>1</v>
      </c>
      <c r="H32" s="4"/>
      <c r="I32" s="4"/>
      <c r="J32" s="4">
        <v>0</v>
      </c>
      <c r="K32" s="4">
        <v>12</v>
      </c>
      <c r="L32" s="4">
        <v>1</v>
      </c>
      <c r="M32" s="7">
        <v>14</v>
      </c>
      <c r="N32" s="4" t="s">
        <v>265</v>
      </c>
      <c r="O32" s="2"/>
      <c r="P32" t="str">
        <f>VLOOKUP(C32,Województwa!B$2:D$484,3,0)</f>
        <v>OZZ Lubelskie</v>
      </c>
    </row>
    <row r="33" spans="1:16" customFormat="1" ht="12.75" x14ac:dyDescent="0.2">
      <c r="A33" s="4">
        <v>51</v>
      </c>
      <c r="B33" s="2" t="s">
        <v>470</v>
      </c>
      <c r="C33" s="2" t="s">
        <v>10</v>
      </c>
      <c r="D33" s="4">
        <v>2010</v>
      </c>
      <c r="E33" s="4">
        <v>51</v>
      </c>
      <c r="F33" s="7">
        <v>14</v>
      </c>
      <c r="G33" s="4">
        <v>0</v>
      </c>
      <c r="H33" s="4">
        <v>55</v>
      </c>
      <c r="I33" s="4">
        <v>12</v>
      </c>
      <c r="J33" s="4">
        <v>5</v>
      </c>
      <c r="K33" s="4">
        <v>12</v>
      </c>
      <c r="L33" s="4">
        <v>0</v>
      </c>
      <c r="M33" s="7" t="s">
        <v>331</v>
      </c>
      <c r="N33" s="4" t="s">
        <v>265</v>
      </c>
      <c r="O33" s="2"/>
      <c r="P33" t="str">
        <f>VLOOKUP(C33,Województwa!B$2:D$484,3,0)</f>
        <v>OZZ Dolnośląskie</v>
      </c>
    </row>
    <row r="34" spans="1:16" customFormat="1" ht="12.75" x14ac:dyDescent="0.2">
      <c r="A34" s="4">
        <v>51</v>
      </c>
      <c r="B34" s="2" t="s">
        <v>471</v>
      </c>
      <c r="C34" s="2" t="s">
        <v>85</v>
      </c>
      <c r="D34" s="4">
        <v>2011</v>
      </c>
      <c r="E34" s="4">
        <v>51</v>
      </c>
      <c r="F34" s="7">
        <v>15</v>
      </c>
      <c r="G34" s="4">
        <v>0</v>
      </c>
      <c r="H34" s="4"/>
      <c r="I34" s="4"/>
      <c r="J34" s="4">
        <v>0</v>
      </c>
      <c r="K34" s="4">
        <v>12</v>
      </c>
      <c r="L34" s="4">
        <v>0</v>
      </c>
      <c r="M34" s="7" t="s">
        <v>331</v>
      </c>
      <c r="N34" s="4" t="s">
        <v>265</v>
      </c>
      <c r="O34" s="2"/>
      <c r="P34" t="str">
        <f>VLOOKUP(C34,Województwa!B$2:D$484,3,0)</f>
        <v>OZZ Łódzkie</v>
      </c>
    </row>
    <row r="35" spans="1:16" customFormat="1" ht="12.75" x14ac:dyDescent="0.2">
      <c r="A35" s="4">
        <v>55</v>
      </c>
      <c r="B35" s="2" t="s">
        <v>472</v>
      </c>
      <c r="C35" s="2" t="s">
        <v>130</v>
      </c>
      <c r="D35" s="4">
        <v>2011</v>
      </c>
      <c r="E35" s="4">
        <v>55</v>
      </c>
      <c r="F35" s="7">
        <v>5</v>
      </c>
      <c r="G35" s="4">
        <v>11.5</v>
      </c>
      <c r="H35" s="4">
        <v>55</v>
      </c>
      <c r="I35" s="4">
        <v>2</v>
      </c>
      <c r="J35" s="4">
        <v>15</v>
      </c>
      <c r="K35" s="4">
        <v>16</v>
      </c>
      <c r="L35" s="4">
        <v>26.5</v>
      </c>
      <c r="M35" s="7">
        <v>1</v>
      </c>
      <c r="N35" s="4" t="s">
        <v>255</v>
      </c>
      <c r="O35" s="2"/>
      <c r="P35" t="str">
        <f>VLOOKUP(C35,Województwa!B$2:D$484,3,0)</f>
        <v>OZZ Opolskie</v>
      </c>
    </row>
    <row r="36" spans="1:16" customFormat="1" ht="12.75" x14ac:dyDescent="0.2">
      <c r="A36" s="4">
        <v>55</v>
      </c>
      <c r="B36" s="2" t="s">
        <v>473</v>
      </c>
      <c r="C36" s="2" t="s">
        <v>182</v>
      </c>
      <c r="D36" s="4">
        <v>2011</v>
      </c>
      <c r="E36" s="4">
        <v>55</v>
      </c>
      <c r="F36" s="7">
        <v>5</v>
      </c>
      <c r="G36" s="4">
        <v>11.5</v>
      </c>
      <c r="H36" s="4">
        <v>55</v>
      </c>
      <c r="I36" s="4">
        <v>5</v>
      </c>
      <c r="J36" s="4">
        <v>11.5</v>
      </c>
      <c r="K36" s="4">
        <v>16</v>
      </c>
      <c r="L36" s="4">
        <v>23</v>
      </c>
      <c r="M36" s="7" t="s">
        <v>474</v>
      </c>
      <c r="N36" s="4" t="s">
        <v>255</v>
      </c>
      <c r="O36" s="2"/>
      <c r="P36" t="str">
        <f>VLOOKUP(C36,Województwa!B$2:D$484,3,0)</f>
        <v>OZZ Śląskie</v>
      </c>
    </row>
    <row r="37" spans="1:16" customFormat="1" ht="12.75" x14ac:dyDescent="0.2">
      <c r="A37" s="4">
        <v>55</v>
      </c>
      <c r="B37" s="2" t="s">
        <v>475</v>
      </c>
      <c r="C37" s="2" t="s">
        <v>117</v>
      </c>
      <c r="D37" s="4">
        <v>2010</v>
      </c>
      <c r="E37" s="4">
        <v>55</v>
      </c>
      <c r="F37" s="7">
        <v>10</v>
      </c>
      <c r="G37" s="4">
        <v>7</v>
      </c>
      <c r="H37" s="4">
        <v>55</v>
      </c>
      <c r="I37" s="4">
        <v>1</v>
      </c>
      <c r="J37" s="4">
        <v>16</v>
      </c>
      <c r="K37" s="4">
        <v>16</v>
      </c>
      <c r="L37" s="4">
        <v>23</v>
      </c>
      <c r="M37" s="7" t="s">
        <v>474</v>
      </c>
      <c r="N37" s="4" t="s">
        <v>255</v>
      </c>
      <c r="O37" s="2"/>
      <c r="P37" t="str">
        <f>VLOOKUP(C37,Województwa!B$2:D$484,3,0)</f>
        <v>OZZ Mazowieckie</v>
      </c>
    </row>
    <row r="38" spans="1:16" customFormat="1" ht="12.75" x14ac:dyDescent="0.2">
      <c r="A38" s="4">
        <v>55</v>
      </c>
      <c r="B38" s="2" t="s">
        <v>476</v>
      </c>
      <c r="C38" s="2" t="s">
        <v>237</v>
      </c>
      <c r="D38" s="4">
        <v>2009</v>
      </c>
      <c r="E38" s="4">
        <v>55</v>
      </c>
      <c r="F38" s="7">
        <v>8</v>
      </c>
      <c r="G38" s="4">
        <v>9</v>
      </c>
      <c r="H38" s="4">
        <v>55</v>
      </c>
      <c r="I38" s="4">
        <v>3</v>
      </c>
      <c r="J38" s="4">
        <v>13.5</v>
      </c>
      <c r="K38" s="4">
        <v>16</v>
      </c>
      <c r="L38" s="4">
        <v>22.5</v>
      </c>
      <c r="M38" s="7">
        <v>4</v>
      </c>
      <c r="N38" s="4" t="s">
        <v>255</v>
      </c>
      <c r="O38" s="2"/>
      <c r="P38" t="str">
        <f>VLOOKUP(C38,Województwa!B$2:D$484,3,0)</f>
        <v>OZZ Zachodniopomorskie</v>
      </c>
    </row>
    <row r="39" spans="1:16" customFormat="1" ht="12.75" x14ac:dyDescent="0.2">
      <c r="A39" s="4">
        <v>55</v>
      </c>
      <c r="B39" s="2" t="s">
        <v>477</v>
      </c>
      <c r="C39" s="2" t="s">
        <v>177</v>
      </c>
      <c r="D39" s="4">
        <v>2010</v>
      </c>
      <c r="E39" s="4">
        <v>55</v>
      </c>
      <c r="F39" s="7">
        <v>7</v>
      </c>
      <c r="G39" s="4">
        <v>10</v>
      </c>
      <c r="H39" s="4">
        <v>55</v>
      </c>
      <c r="I39" s="4">
        <v>7</v>
      </c>
      <c r="J39" s="4">
        <v>10</v>
      </c>
      <c r="K39" s="4">
        <v>16</v>
      </c>
      <c r="L39" s="4">
        <v>20</v>
      </c>
      <c r="M39" s="7">
        <v>5</v>
      </c>
      <c r="N39" s="4" t="s">
        <v>255</v>
      </c>
      <c r="O39" s="2"/>
      <c r="P39" t="str">
        <f>VLOOKUP(C39,Województwa!B$2:D$484,3,0)</f>
        <v>OZZ Śląskie</v>
      </c>
    </row>
    <row r="40" spans="1:16" customFormat="1" ht="12.75" x14ac:dyDescent="0.2">
      <c r="A40" s="4">
        <v>55</v>
      </c>
      <c r="B40" s="2" t="s">
        <v>478</v>
      </c>
      <c r="C40" s="2" t="s">
        <v>216</v>
      </c>
      <c r="D40" s="4">
        <v>2010</v>
      </c>
      <c r="E40" s="4">
        <v>55</v>
      </c>
      <c r="F40" s="7">
        <v>13</v>
      </c>
      <c r="G40" s="4">
        <v>4</v>
      </c>
      <c r="H40" s="4">
        <v>55</v>
      </c>
      <c r="I40" s="4">
        <v>3</v>
      </c>
      <c r="J40" s="4">
        <v>13.5</v>
      </c>
      <c r="K40" s="4">
        <v>16</v>
      </c>
      <c r="L40" s="4">
        <v>17.5</v>
      </c>
      <c r="M40" s="7">
        <v>6</v>
      </c>
      <c r="N40" s="4" t="s">
        <v>255</v>
      </c>
      <c r="O40" s="2"/>
      <c r="P40" t="str">
        <f>VLOOKUP(C40,Województwa!B$2:D$484,3,0)</f>
        <v>OZZ Wielkopolskie</v>
      </c>
    </row>
    <row r="41" spans="1:16" customFormat="1" ht="12.75" x14ac:dyDescent="0.2">
      <c r="A41" s="4">
        <v>55</v>
      </c>
      <c r="B41" s="2" t="s">
        <v>479</v>
      </c>
      <c r="C41" s="2" t="s">
        <v>89</v>
      </c>
      <c r="D41" s="4">
        <v>2011</v>
      </c>
      <c r="E41" s="4">
        <v>55</v>
      </c>
      <c r="F41" s="7">
        <v>9</v>
      </c>
      <c r="G41" s="4">
        <v>8</v>
      </c>
      <c r="H41" s="4">
        <v>55</v>
      </c>
      <c r="I41" s="4">
        <v>8</v>
      </c>
      <c r="J41" s="4">
        <v>9</v>
      </c>
      <c r="K41" s="4">
        <v>16</v>
      </c>
      <c r="L41" s="4">
        <v>17</v>
      </c>
      <c r="M41" s="7">
        <v>7</v>
      </c>
      <c r="N41" s="4" t="s">
        <v>255</v>
      </c>
      <c r="O41" s="2"/>
      <c r="P41" t="str">
        <f>VLOOKUP(C41,Województwa!B$2:D$484,3,0)</f>
        <v>OZZ Łódzkie</v>
      </c>
    </row>
    <row r="42" spans="1:16" customFormat="1" ht="12.75" x14ac:dyDescent="0.2">
      <c r="A42" s="4">
        <v>55</v>
      </c>
      <c r="B42" s="2" t="s">
        <v>480</v>
      </c>
      <c r="C42" s="2" t="s">
        <v>182</v>
      </c>
      <c r="D42" s="4">
        <v>2009</v>
      </c>
      <c r="E42" s="4">
        <v>55</v>
      </c>
      <c r="F42" s="7">
        <v>1</v>
      </c>
      <c r="G42" s="4">
        <v>16</v>
      </c>
      <c r="H42" s="4"/>
      <c r="I42" s="4"/>
      <c r="J42" s="4">
        <v>0</v>
      </c>
      <c r="K42" s="4">
        <v>16</v>
      </c>
      <c r="L42" s="4">
        <v>16</v>
      </c>
      <c r="M42" s="7">
        <v>8</v>
      </c>
      <c r="N42" s="4" t="s">
        <v>255</v>
      </c>
      <c r="O42" s="2"/>
      <c r="P42" t="str">
        <f>VLOOKUP(C42,Województwa!B$2:D$484,3,0)</f>
        <v>OZZ Śląskie</v>
      </c>
    </row>
    <row r="43" spans="1:16" customFormat="1" ht="12.75" x14ac:dyDescent="0.2">
      <c r="A43" s="4">
        <v>55</v>
      </c>
      <c r="B43" s="2" t="s">
        <v>481</v>
      </c>
      <c r="C43" s="2" t="s">
        <v>217</v>
      </c>
      <c r="D43" s="4">
        <v>2010</v>
      </c>
      <c r="E43" s="4">
        <v>55</v>
      </c>
      <c r="F43" s="7">
        <v>2</v>
      </c>
      <c r="G43" s="4">
        <v>15</v>
      </c>
      <c r="H43" s="4"/>
      <c r="I43" s="4"/>
      <c r="J43" s="4">
        <v>0</v>
      </c>
      <c r="K43" s="4">
        <v>16</v>
      </c>
      <c r="L43" s="4">
        <v>15</v>
      </c>
      <c r="M43" s="7">
        <v>9</v>
      </c>
      <c r="N43" s="4" t="s">
        <v>255</v>
      </c>
      <c r="O43" s="2"/>
      <c r="P43" t="str">
        <f>VLOOKUP(C43,Województwa!B$2:D$484,3,0)</f>
        <v>OZZ Wielkopolskie</v>
      </c>
    </row>
    <row r="44" spans="1:16" customFormat="1" ht="12.75" x14ac:dyDescent="0.2">
      <c r="A44" s="4">
        <v>55</v>
      </c>
      <c r="B44" s="2" t="s">
        <v>482</v>
      </c>
      <c r="C44" s="2" t="s">
        <v>217</v>
      </c>
      <c r="D44" s="4">
        <v>2011</v>
      </c>
      <c r="E44" s="4">
        <v>55</v>
      </c>
      <c r="F44" s="7">
        <v>3</v>
      </c>
      <c r="G44" s="4">
        <v>13.5</v>
      </c>
      <c r="H44" s="4"/>
      <c r="I44" s="4"/>
      <c r="J44" s="4">
        <v>0</v>
      </c>
      <c r="K44" s="4">
        <v>16</v>
      </c>
      <c r="L44" s="4">
        <v>13.5</v>
      </c>
      <c r="M44" s="7" t="s">
        <v>434</v>
      </c>
      <c r="N44" s="4" t="s">
        <v>255</v>
      </c>
      <c r="O44" s="2"/>
      <c r="P44" t="str">
        <f>VLOOKUP(C44,Województwa!B$2:D$484,3,0)</f>
        <v>OZZ Wielkopolskie</v>
      </c>
    </row>
    <row r="45" spans="1:16" customFormat="1" ht="12.75" x14ac:dyDescent="0.2">
      <c r="A45" s="4">
        <v>55</v>
      </c>
      <c r="B45" s="2" t="s">
        <v>483</v>
      </c>
      <c r="C45" s="2" t="s">
        <v>130</v>
      </c>
      <c r="D45" s="4">
        <v>2009</v>
      </c>
      <c r="E45" s="4">
        <v>55</v>
      </c>
      <c r="F45" s="7">
        <v>3</v>
      </c>
      <c r="G45" s="4">
        <v>13.5</v>
      </c>
      <c r="H45" s="4"/>
      <c r="I45" s="4"/>
      <c r="J45" s="4">
        <v>0</v>
      </c>
      <c r="K45" s="4">
        <v>16</v>
      </c>
      <c r="L45" s="4">
        <v>13.5</v>
      </c>
      <c r="M45" s="7" t="s">
        <v>434</v>
      </c>
      <c r="N45" s="4" t="s">
        <v>255</v>
      </c>
      <c r="O45" s="2"/>
      <c r="P45" t="str">
        <f>VLOOKUP(C45,Województwa!B$2:D$484,3,0)</f>
        <v>OZZ Opolskie</v>
      </c>
    </row>
    <row r="46" spans="1:16" customFormat="1" ht="12.75" x14ac:dyDescent="0.2">
      <c r="A46" s="4">
        <v>55</v>
      </c>
      <c r="B46" s="2" t="s">
        <v>484</v>
      </c>
      <c r="C46" s="2" t="s">
        <v>48</v>
      </c>
      <c r="D46" s="4">
        <v>2011</v>
      </c>
      <c r="E46" s="4">
        <v>55</v>
      </c>
      <c r="F46" s="7">
        <v>16</v>
      </c>
      <c r="G46" s="4">
        <v>1</v>
      </c>
      <c r="H46" s="4">
        <v>55</v>
      </c>
      <c r="I46" s="4">
        <v>5</v>
      </c>
      <c r="J46" s="4">
        <v>11.5</v>
      </c>
      <c r="K46" s="4">
        <v>16</v>
      </c>
      <c r="L46" s="4">
        <v>12.5</v>
      </c>
      <c r="M46" s="7">
        <v>12</v>
      </c>
      <c r="N46" s="4" t="s">
        <v>255</v>
      </c>
      <c r="O46" s="2"/>
      <c r="P46" t="str">
        <f>VLOOKUP(C46,Województwa!B$2:D$484,3,0)</f>
        <v>OZZ Lubelskie</v>
      </c>
    </row>
    <row r="47" spans="1:16" customFormat="1" ht="12.75" x14ac:dyDescent="0.2">
      <c r="A47" s="4">
        <v>55</v>
      </c>
      <c r="B47" s="2" t="s">
        <v>485</v>
      </c>
      <c r="C47" s="2" t="s">
        <v>235</v>
      </c>
      <c r="D47" s="4">
        <v>2010</v>
      </c>
      <c r="E47" s="4"/>
      <c r="F47" s="7"/>
      <c r="G47" s="4">
        <v>0</v>
      </c>
      <c r="H47" s="4">
        <v>55</v>
      </c>
      <c r="I47" s="4">
        <v>9</v>
      </c>
      <c r="J47" s="4">
        <v>8</v>
      </c>
      <c r="K47" s="4">
        <v>16</v>
      </c>
      <c r="L47" s="4">
        <v>8</v>
      </c>
      <c r="M47" s="7">
        <v>13</v>
      </c>
      <c r="N47" s="4" t="s">
        <v>255</v>
      </c>
      <c r="O47" s="2"/>
      <c r="P47" t="str">
        <f>VLOOKUP(C47,Województwa!B$2:D$484,3,0)</f>
        <v>OZZ Zachodniopomorskie</v>
      </c>
    </row>
    <row r="48" spans="1:16" customFormat="1" ht="12.75" x14ac:dyDescent="0.2">
      <c r="A48" s="4">
        <v>55</v>
      </c>
      <c r="B48" s="2" t="s">
        <v>486</v>
      </c>
      <c r="C48" s="2" t="s">
        <v>135</v>
      </c>
      <c r="D48" s="4">
        <v>2011</v>
      </c>
      <c r="E48" s="4">
        <v>55</v>
      </c>
      <c r="F48" s="7">
        <v>20</v>
      </c>
      <c r="G48" s="4">
        <v>0</v>
      </c>
      <c r="H48" s="4">
        <v>55</v>
      </c>
      <c r="I48" s="4">
        <v>10</v>
      </c>
      <c r="J48" s="4">
        <v>7</v>
      </c>
      <c r="K48" s="4">
        <v>16</v>
      </c>
      <c r="L48" s="4">
        <v>7</v>
      </c>
      <c r="M48" s="7">
        <v>14</v>
      </c>
      <c r="N48" s="4" t="s">
        <v>255</v>
      </c>
      <c r="O48" s="2"/>
      <c r="P48" t="str">
        <f>VLOOKUP(C48,Województwa!B$2:D$484,3,0)</f>
        <v>OZZ Opolskie</v>
      </c>
    </row>
    <row r="49" spans="1:16" customFormat="1" ht="12.75" x14ac:dyDescent="0.2">
      <c r="A49" s="4">
        <v>55</v>
      </c>
      <c r="B49" s="2" t="s">
        <v>487</v>
      </c>
      <c r="C49" s="2" t="s">
        <v>120</v>
      </c>
      <c r="D49" s="4">
        <v>2011</v>
      </c>
      <c r="E49" s="4">
        <v>55</v>
      </c>
      <c r="F49" s="7">
        <v>11</v>
      </c>
      <c r="G49" s="4">
        <v>6</v>
      </c>
      <c r="H49" s="4"/>
      <c r="I49" s="4"/>
      <c r="J49" s="4">
        <v>0</v>
      </c>
      <c r="K49" s="4">
        <v>16</v>
      </c>
      <c r="L49" s="4">
        <v>6</v>
      </c>
      <c r="M49" s="7" t="s">
        <v>331</v>
      </c>
      <c r="N49" s="4" t="s">
        <v>255</v>
      </c>
      <c r="O49" s="2"/>
      <c r="P49" t="str">
        <f>VLOOKUP(C49,Województwa!B$2:D$484,3,0)</f>
        <v>OZZ Mazowieckie</v>
      </c>
    </row>
    <row r="50" spans="1:16" customFormat="1" ht="12.75" x14ac:dyDescent="0.2">
      <c r="A50" s="4">
        <v>55</v>
      </c>
      <c r="B50" s="2" t="s">
        <v>488</v>
      </c>
      <c r="C50" s="2" t="s">
        <v>10</v>
      </c>
      <c r="D50" s="4">
        <v>2010</v>
      </c>
      <c r="E50" s="4"/>
      <c r="F50" s="7"/>
      <c r="G50" s="4">
        <v>0</v>
      </c>
      <c r="H50" s="4">
        <v>55</v>
      </c>
      <c r="I50" s="4">
        <v>11</v>
      </c>
      <c r="J50" s="4">
        <v>6</v>
      </c>
      <c r="K50" s="4">
        <v>16</v>
      </c>
      <c r="L50" s="4">
        <v>6</v>
      </c>
      <c r="M50" s="7" t="s">
        <v>331</v>
      </c>
      <c r="N50" s="4" t="s">
        <v>255</v>
      </c>
      <c r="O50" s="2"/>
      <c r="P50" t="str">
        <f>VLOOKUP(C50,Województwa!B$2:D$484,3,0)</f>
        <v>OZZ Dolnośląskie</v>
      </c>
    </row>
    <row r="51" spans="1:16" customFormat="1" ht="12.75" x14ac:dyDescent="0.2">
      <c r="A51" s="4">
        <v>55</v>
      </c>
      <c r="B51" s="2" t="s">
        <v>489</v>
      </c>
      <c r="C51" s="2" t="s">
        <v>189</v>
      </c>
      <c r="D51" s="4">
        <v>2011</v>
      </c>
      <c r="E51" s="4">
        <v>55</v>
      </c>
      <c r="F51" s="7">
        <v>12</v>
      </c>
      <c r="G51" s="4">
        <v>5</v>
      </c>
      <c r="H51" s="4">
        <v>60</v>
      </c>
      <c r="I51" s="4">
        <v>30</v>
      </c>
      <c r="J51" s="4">
        <v>0</v>
      </c>
      <c r="K51" s="4">
        <v>16</v>
      </c>
      <c r="L51" s="4">
        <v>5</v>
      </c>
      <c r="M51" s="7" t="s">
        <v>386</v>
      </c>
      <c r="N51" s="4" t="s">
        <v>265</v>
      </c>
      <c r="O51" s="2"/>
      <c r="P51" t="str">
        <f>VLOOKUP(C51,Województwa!B$2:D$484,3,0)</f>
        <v>OZZ Świętokrzyskie</v>
      </c>
    </row>
    <row r="52" spans="1:16" customFormat="1" ht="12.75" x14ac:dyDescent="0.2">
      <c r="A52" s="4">
        <v>55</v>
      </c>
      <c r="B52" s="2" t="s">
        <v>470</v>
      </c>
      <c r="C52" s="2" t="s">
        <v>10</v>
      </c>
      <c r="D52" s="4">
        <v>2010</v>
      </c>
      <c r="E52" s="4">
        <v>51</v>
      </c>
      <c r="F52" s="7">
        <v>14</v>
      </c>
      <c r="G52" s="4">
        <v>0</v>
      </c>
      <c r="H52" s="4">
        <v>55</v>
      </c>
      <c r="I52" s="4">
        <v>12</v>
      </c>
      <c r="J52" s="4">
        <v>5</v>
      </c>
      <c r="K52" s="4">
        <v>16</v>
      </c>
      <c r="L52" s="4">
        <v>5</v>
      </c>
      <c r="M52" s="7" t="s">
        <v>386</v>
      </c>
      <c r="N52" s="4" t="s">
        <v>265</v>
      </c>
      <c r="O52" s="2"/>
      <c r="P52" t="str">
        <f>VLOOKUP(C52,Województwa!B$2:D$484,3,0)</f>
        <v>OZZ Dolnośląskie</v>
      </c>
    </row>
    <row r="53" spans="1:16" customFormat="1" ht="12.75" x14ac:dyDescent="0.2">
      <c r="A53" s="4">
        <v>55</v>
      </c>
      <c r="B53" s="2" t="s">
        <v>490</v>
      </c>
      <c r="C53" s="2" t="s">
        <v>186</v>
      </c>
      <c r="D53" s="4">
        <v>2009</v>
      </c>
      <c r="E53" s="4"/>
      <c r="F53" s="7"/>
      <c r="G53" s="4">
        <v>0</v>
      </c>
      <c r="H53" s="4">
        <v>55</v>
      </c>
      <c r="I53" s="4">
        <v>13</v>
      </c>
      <c r="J53" s="4">
        <v>4</v>
      </c>
      <c r="K53" s="4">
        <v>16</v>
      </c>
      <c r="L53" s="4">
        <v>4</v>
      </c>
      <c r="M53" s="7">
        <v>19</v>
      </c>
      <c r="N53" s="4" t="s">
        <v>265</v>
      </c>
      <c r="O53" s="2"/>
      <c r="P53" t="str">
        <f>VLOOKUP(C53,Województwa!B$2:D$484,3,0)</f>
        <v>OZZ Świętokrzyskie</v>
      </c>
    </row>
    <row r="54" spans="1:16" customFormat="1" ht="12.75" x14ac:dyDescent="0.2">
      <c r="A54" s="4">
        <v>55</v>
      </c>
      <c r="B54" s="2" t="s">
        <v>491</v>
      </c>
      <c r="C54" s="2" t="s">
        <v>186</v>
      </c>
      <c r="D54" s="4">
        <v>2010</v>
      </c>
      <c r="E54" s="4">
        <v>55</v>
      </c>
      <c r="F54" s="7">
        <v>14</v>
      </c>
      <c r="G54" s="4">
        <v>3</v>
      </c>
      <c r="H54" s="4"/>
      <c r="I54" s="4"/>
      <c r="J54" s="4">
        <v>0</v>
      </c>
      <c r="K54" s="4">
        <v>16</v>
      </c>
      <c r="L54" s="4">
        <v>3</v>
      </c>
      <c r="M54" s="7" t="s">
        <v>492</v>
      </c>
      <c r="N54" s="4" t="s">
        <v>265</v>
      </c>
      <c r="O54" s="2"/>
      <c r="P54" t="str">
        <f>VLOOKUP(C54,Województwa!B$2:D$484,3,0)</f>
        <v>OZZ Świętokrzyskie</v>
      </c>
    </row>
    <row r="55" spans="1:16" customFormat="1" ht="12.75" x14ac:dyDescent="0.2">
      <c r="A55" s="4">
        <v>55</v>
      </c>
      <c r="B55" s="2" t="s">
        <v>493</v>
      </c>
      <c r="C55" s="2" t="s">
        <v>89</v>
      </c>
      <c r="D55" s="4">
        <v>2011</v>
      </c>
      <c r="E55" s="4">
        <v>55</v>
      </c>
      <c r="F55" s="7">
        <v>22</v>
      </c>
      <c r="G55" s="4">
        <v>0</v>
      </c>
      <c r="H55" s="4">
        <v>55</v>
      </c>
      <c r="I55" s="4">
        <v>14</v>
      </c>
      <c r="J55" s="4">
        <v>3</v>
      </c>
      <c r="K55" s="4">
        <v>16</v>
      </c>
      <c r="L55" s="4">
        <v>3</v>
      </c>
      <c r="M55" s="7" t="s">
        <v>492</v>
      </c>
      <c r="N55" s="4" t="s">
        <v>265</v>
      </c>
      <c r="O55" s="2"/>
      <c r="P55" t="str">
        <f>VLOOKUP(C55,Województwa!B$2:D$484,3,0)</f>
        <v>OZZ Łódzkie</v>
      </c>
    </row>
    <row r="56" spans="1:16" customFormat="1" ht="12.75" x14ac:dyDescent="0.2">
      <c r="A56" s="4">
        <v>55</v>
      </c>
      <c r="B56" s="2" t="s">
        <v>494</v>
      </c>
      <c r="C56" s="2" t="s">
        <v>10</v>
      </c>
      <c r="D56" s="4">
        <v>2011</v>
      </c>
      <c r="E56" s="4">
        <v>55</v>
      </c>
      <c r="F56" s="7">
        <v>15</v>
      </c>
      <c r="G56" s="4">
        <v>2</v>
      </c>
      <c r="H56" s="4"/>
      <c r="I56" s="4"/>
      <c r="J56" s="4">
        <v>0</v>
      </c>
      <c r="K56" s="4">
        <v>16</v>
      </c>
      <c r="L56" s="4">
        <v>2</v>
      </c>
      <c r="M56" s="7" t="s">
        <v>356</v>
      </c>
      <c r="N56" s="4" t="s">
        <v>265</v>
      </c>
      <c r="O56" s="2"/>
      <c r="P56" t="str">
        <f>VLOOKUP(C56,Województwa!B$2:D$484,3,0)</f>
        <v>OZZ Dolnośląskie</v>
      </c>
    </row>
    <row r="57" spans="1:16" customFormat="1" ht="12.75" x14ac:dyDescent="0.2">
      <c r="A57" s="4">
        <v>55</v>
      </c>
      <c r="B57" s="2" t="s">
        <v>495</v>
      </c>
      <c r="C57" s="2" t="s">
        <v>85</v>
      </c>
      <c r="D57" s="4">
        <v>2011</v>
      </c>
      <c r="E57" s="4">
        <v>55</v>
      </c>
      <c r="F57" s="7">
        <v>19</v>
      </c>
      <c r="G57" s="4">
        <v>0</v>
      </c>
      <c r="H57" s="4">
        <v>55</v>
      </c>
      <c r="I57" s="4">
        <v>15</v>
      </c>
      <c r="J57" s="4">
        <v>2</v>
      </c>
      <c r="K57" s="4">
        <v>16</v>
      </c>
      <c r="L57" s="4">
        <v>2</v>
      </c>
      <c r="M57" s="7" t="s">
        <v>356</v>
      </c>
      <c r="N57" s="4" t="s">
        <v>265</v>
      </c>
      <c r="O57" s="2"/>
      <c r="P57" t="str">
        <f>VLOOKUP(C57,Województwa!B$2:D$484,3,0)</f>
        <v>OZZ Łódzkie</v>
      </c>
    </row>
    <row r="58" spans="1:16" customFormat="1" ht="12.75" x14ac:dyDescent="0.2">
      <c r="A58" s="4">
        <v>55</v>
      </c>
      <c r="B58" s="2" t="s">
        <v>496</v>
      </c>
      <c r="C58" s="2" t="s">
        <v>10</v>
      </c>
      <c r="D58" s="4">
        <v>2011</v>
      </c>
      <c r="E58" s="4">
        <v>55</v>
      </c>
      <c r="F58" s="7" t="s">
        <v>497</v>
      </c>
      <c r="G58" s="4">
        <v>0</v>
      </c>
      <c r="H58" s="4">
        <v>55</v>
      </c>
      <c r="I58" s="4">
        <v>16</v>
      </c>
      <c r="J58" s="4">
        <v>1</v>
      </c>
      <c r="K58" s="4">
        <v>16</v>
      </c>
      <c r="L58" s="4">
        <v>1</v>
      </c>
      <c r="M58" s="7" t="s">
        <v>498</v>
      </c>
      <c r="N58" s="4" t="s">
        <v>265</v>
      </c>
      <c r="O58" s="2"/>
      <c r="P58" t="str">
        <f>VLOOKUP(C58,Województwa!B$2:D$484,3,0)</f>
        <v>OZZ Dolnośląskie</v>
      </c>
    </row>
    <row r="59" spans="1:16" customFormat="1" ht="12.75" x14ac:dyDescent="0.2">
      <c r="A59" s="4">
        <v>55</v>
      </c>
      <c r="B59" s="2" t="s">
        <v>499</v>
      </c>
      <c r="C59" s="2" t="s">
        <v>218</v>
      </c>
      <c r="D59" s="4">
        <v>2010</v>
      </c>
      <c r="E59" s="4">
        <v>55</v>
      </c>
      <c r="F59" s="7">
        <v>17</v>
      </c>
      <c r="G59" s="4">
        <v>0</v>
      </c>
      <c r="H59" s="4">
        <v>55</v>
      </c>
      <c r="I59" s="4" t="s">
        <v>492</v>
      </c>
      <c r="J59" s="4">
        <v>0</v>
      </c>
      <c r="K59" s="4">
        <v>16</v>
      </c>
      <c r="L59" s="4">
        <v>0</v>
      </c>
      <c r="M59" s="7" t="s">
        <v>500</v>
      </c>
      <c r="N59" s="4" t="s">
        <v>265</v>
      </c>
      <c r="O59" s="2"/>
      <c r="P59" t="str">
        <f>VLOOKUP(C59,Województwa!B$2:D$484,3,0)</f>
        <v>OZZ Zachodniopomorskie</v>
      </c>
    </row>
    <row r="60" spans="1:16" customFormat="1" ht="12.75" x14ac:dyDescent="0.2">
      <c r="A60" s="4">
        <v>55</v>
      </c>
      <c r="B60" s="2" t="s">
        <v>501</v>
      </c>
      <c r="C60" s="2" t="s">
        <v>127</v>
      </c>
      <c r="D60" s="4">
        <v>2011</v>
      </c>
      <c r="E60" s="4">
        <v>55</v>
      </c>
      <c r="F60" s="7">
        <v>18</v>
      </c>
      <c r="G60" s="4">
        <v>0</v>
      </c>
      <c r="H60" s="4">
        <v>55</v>
      </c>
      <c r="I60" s="4">
        <v>19</v>
      </c>
      <c r="J60" s="4">
        <v>0</v>
      </c>
      <c r="K60" s="4">
        <v>16</v>
      </c>
      <c r="L60" s="4">
        <v>0</v>
      </c>
      <c r="M60" s="7" t="s">
        <v>500</v>
      </c>
      <c r="N60" s="4" t="s">
        <v>265</v>
      </c>
      <c r="O60" s="2"/>
      <c r="P60" t="str">
        <f>VLOOKUP(C60,Województwa!B$2:D$484,3,0)</f>
        <v>OZZ Mazowieckie</v>
      </c>
    </row>
    <row r="61" spans="1:16" customFormat="1" ht="12.75" x14ac:dyDescent="0.2">
      <c r="A61" s="4">
        <v>55</v>
      </c>
      <c r="B61" s="2" t="s">
        <v>502</v>
      </c>
      <c r="C61" s="2" t="s">
        <v>182</v>
      </c>
      <c r="D61" s="4">
        <v>2011</v>
      </c>
      <c r="E61" s="4">
        <v>55</v>
      </c>
      <c r="F61" s="7">
        <v>21</v>
      </c>
      <c r="G61" s="4">
        <v>0</v>
      </c>
      <c r="H61" s="4"/>
      <c r="I61" s="4"/>
      <c r="J61" s="4">
        <v>0</v>
      </c>
      <c r="K61" s="4">
        <v>16</v>
      </c>
      <c r="L61" s="4">
        <v>0</v>
      </c>
      <c r="M61" s="7" t="s">
        <v>500</v>
      </c>
      <c r="N61" s="4" t="s">
        <v>265</v>
      </c>
      <c r="O61" s="2"/>
      <c r="P61" t="str">
        <f>VLOOKUP(C61,Województwa!B$2:D$484,3,0)</f>
        <v>OZZ Śląskie</v>
      </c>
    </row>
    <row r="62" spans="1:16" customFormat="1" ht="12.75" x14ac:dyDescent="0.2">
      <c r="A62" s="4">
        <v>55</v>
      </c>
      <c r="B62" s="2" t="s">
        <v>503</v>
      </c>
      <c r="C62" s="2" t="s">
        <v>194</v>
      </c>
      <c r="D62" s="4">
        <v>2009</v>
      </c>
      <c r="E62" s="4">
        <v>55</v>
      </c>
      <c r="F62" s="7">
        <v>23</v>
      </c>
      <c r="G62" s="4">
        <v>0</v>
      </c>
      <c r="H62" s="4">
        <v>55</v>
      </c>
      <c r="I62" s="4">
        <v>22</v>
      </c>
      <c r="J62" s="4">
        <v>0</v>
      </c>
      <c r="K62" s="4">
        <v>16</v>
      </c>
      <c r="L62" s="4">
        <v>0</v>
      </c>
      <c r="M62" s="7" t="s">
        <v>500</v>
      </c>
      <c r="N62" s="4" t="s">
        <v>265</v>
      </c>
      <c r="O62" s="2"/>
      <c r="P62" t="str">
        <f>VLOOKUP(C62,Województwa!B$2:D$484,3,0)</f>
        <v>OZZ Warmińsko-mazurskie</v>
      </c>
    </row>
    <row r="63" spans="1:16" customFormat="1" ht="12.75" x14ac:dyDescent="0.2">
      <c r="A63" s="4">
        <v>55</v>
      </c>
      <c r="B63" s="2" t="s">
        <v>504</v>
      </c>
      <c r="C63" s="2" t="s">
        <v>13</v>
      </c>
      <c r="D63" s="4">
        <v>2011</v>
      </c>
      <c r="E63" s="4">
        <v>55</v>
      </c>
      <c r="F63" s="7" t="s">
        <v>497</v>
      </c>
      <c r="G63" s="4">
        <v>0</v>
      </c>
      <c r="H63" s="4"/>
      <c r="I63" s="4"/>
      <c r="J63" s="4">
        <v>0</v>
      </c>
      <c r="K63" s="4">
        <v>16</v>
      </c>
      <c r="L63" s="4">
        <v>0</v>
      </c>
      <c r="M63" s="7" t="s">
        <v>500</v>
      </c>
      <c r="N63" s="4" t="s">
        <v>265</v>
      </c>
      <c r="O63" s="2"/>
      <c r="P63" t="str">
        <f>VLOOKUP(C63,Województwa!B$2:D$484,3,0)</f>
        <v>OZZ Dolnośląskie</v>
      </c>
    </row>
    <row r="64" spans="1:16" customFormat="1" ht="12.75" x14ac:dyDescent="0.2">
      <c r="A64" s="4">
        <v>55</v>
      </c>
      <c r="B64" s="2" t="s">
        <v>505</v>
      </c>
      <c r="C64" s="2" t="s">
        <v>62</v>
      </c>
      <c r="D64" s="4">
        <v>2011</v>
      </c>
      <c r="E64" s="4">
        <v>55</v>
      </c>
      <c r="F64" s="7" t="s">
        <v>497</v>
      </c>
      <c r="G64" s="4">
        <v>0</v>
      </c>
      <c r="H64" s="4"/>
      <c r="I64" s="4"/>
      <c r="J64" s="4">
        <v>0</v>
      </c>
      <c r="K64" s="4">
        <v>16</v>
      </c>
      <c r="L64" s="4">
        <v>0</v>
      </c>
      <c r="M64" s="7" t="s">
        <v>500</v>
      </c>
      <c r="N64" s="4" t="s">
        <v>265</v>
      </c>
      <c r="O64" s="2"/>
      <c r="P64" t="str">
        <f>VLOOKUP(C64,Województwa!B$2:D$484,3,0)</f>
        <v>OZZ Lubelskie</v>
      </c>
    </row>
    <row r="65" spans="1:16" customFormat="1" ht="12.75" x14ac:dyDescent="0.2">
      <c r="A65" s="4">
        <v>55</v>
      </c>
      <c r="B65" s="2" t="s">
        <v>466</v>
      </c>
      <c r="C65" s="2" t="s">
        <v>76</v>
      </c>
      <c r="D65" s="4">
        <v>2011</v>
      </c>
      <c r="E65" s="4">
        <v>51</v>
      </c>
      <c r="F65" s="7">
        <v>5</v>
      </c>
      <c r="G65" s="4">
        <v>7.5</v>
      </c>
      <c r="H65" s="4">
        <v>55</v>
      </c>
      <c r="I65" s="4">
        <v>17</v>
      </c>
      <c r="J65" s="4">
        <v>0</v>
      </c>
      <c r="K65" s="4">
        <v>16</v>
      </c>
      <c r="L65" s="4">
        <v>0</v>
      </c>
      <c r="M65" s="7" t="s">
        <v>500</v>
      </c>
      <c r="N65" s="4" t="s">
        <v>265</v>
      </c>
      <c r="O65" s="2"/>
      <c r="P65" t="str">
        <f>VLOOKUP(C65,Województwa!B$2:D$484,3,0)</f>
        <v>OZZ Łódzkie</v>
      </c>
    </row>
    <row r="66" spans="1:16" customFormat="1" ht="12.75" x14ac:dyDescent="0.2">
      <c r="A66" s="4">
        <v>55</v>
      </c>
      <c r="B66" s="2" t="s">
        <v>468</v>
      </c>
      <c r="C66" s="2" t="s">
        <v>73</v>
      </c>
      <c r="D66" s="4">
        <v>2011</v>
      </c>
      <c r="E66" s="4">
        <v>51</v>
      </c>
      <c r="F66" s="7">
        <v>11</v>
      </c>
      <c r="G66" s="4">
        <v>2</v>
      </c>
      <c r="H66" s="4">
        <v>55</v>
      </c>
      <c r="I66" s="4">
        <v>18</v>
      </c>
      <c r="J66" s="4">
        <v>0</v>
      </c>
      <c r="K66" s="4">
        <v>16</v>
      </c>
      <c r="L66" s="4">
        <v>0</v>
      </c>
      <c r="M66" s="7" t="s">
        <v>500</v>
      </c>
      <c r="N66" s="4" t="s">
        <v>265</v>
      </c>
      <c r="O66" s="2"/>
      <c r="P66" t="str">
        <f>VLOOKUP(C66,Województwa!B$2:D$484,3,0)</f>
        <v>OZZ Łódzkie</v>
      </c>
    </row>
    <row r="67" spans="1:16" customFormat="1" ht="12.75" x14ac:dyDescent="0.2">
      <c r="A67" s="4">
        <v>55</v>
      </c>
      <c r="B67" s="2" t="s">
        <v>506</v>
      </c>
      <c r="C67" s="2" t="s">
        <v>36</v>
      </c>
      <c r="D67" s="4">
        <v>2010</v>
      </c>
      <c r="E67" s="4"/>
      <c r="F67" s="7"/>
      <c r="G67" s="4">
        <v>0</v>
      </c>
      <c r="H67" s="4">
        <v>55</v>
      </c>
      <c r="I67" s="4" t="s">
        <v>492</v>
      </c>
      <c r="J67" s="4">
        <v>0</v>
      </c>
      <c r="K67" s="4">
        <v>16</v>
      </c>
      <c r="L67" s="4">
        <v>0</v>
      </c>
      <c r="M67" s="7" t="s">
        <v>500</v>
      </c>
      <c r="N67" s="4" t="s">
        <v>265</v>
      </c>
      <c r="O67" s="2"/>
      <c r="P67" t="str">
        <f>VLOOKUP(C67,Województwa!B$2:D$484,3,0)</f>
        <v>OZZ Kujawsko-Pomorskie</v>
      </c>
    </row>
    <row r="68" spans="1:16" customFormat="1" ht="12.75" x14ac:dyDescent="0.2">
      <c r="A68" s="4">
        <v>55</v>
      </c>
      <c r="B68" s="2" t="s">
        <v>507</v>
      </c>
      <c r="C68" s="2" t="s">
        <v>73</v>
      </c>
      <c r="D68" s="4">
        <v>2011</v>
      </c>
      <c r="E68" s="4"/>
      <c r="F68" s="7"/>
      <c r="G68" s="4">
        <v>0</v>
      </c>
      <c r="H68" s="4">
        <v>55</v>
      </c>
      <c r="I68" s="4">
        <v>23</v>
      </c>
      <c r="J68" s="4">
        <v>0</v>
      </c>
      <c r="K68" s="4">
        <v>16</v>
      </c>
      <c r="L68" s="4">
        <v>0</v>
      </c>
      <c r="M68" s="7" t="s">
        <v>500</v>
      </c>
      <c r="N68" s="4" t="s">
        <v>265</v>
      </c>
      <c r="O68" s="2"/>
      <c r="P68" t="str">
        <f>VLOOKUP(C68,Województwa!B$2:D$484,3,0)</f>
        <v>OZZ Łódzkie</v>
      </c>
    </row>
    <row r="69" spans="1:16" customFormat="1" ht="12.75" x14ac:dyDescent="0.2">
      <c r="A69" s="4">
        <v>60</v>
      </c>
      <c r="B69" s="2" t="s">
        <v>508</v>
      </c>
      <c r="C69" s="2" t="s">
        <v>215</v>
      </c>
      <c r="D69" s="4">
        <v>2009</v>
      </c>
      <c r="E69" s="4">
        <v>60</v>
      </c>
      <c r="F69" s="7">
        <v>5</v>
      </c>
      <c r="G69" s="4">
        <v>21.5</v>
      </c>
      <c r="H69" s="4">
        <v>60</v>
      </c>
      <c r="I69" s="4">
        <v>3</v>
      </c>
      <c r="J69" s="4">
        <v>23.5</v>
      </c>
      <c r="K69" s="4">
        <v>26</v>
      </c>
      <c r="L69" s="4">
        <v>45</v>
      </c>
      <c r="M69" s="7">
        <v>1</v>
      </c>
      <c r="N69" s="4" t="s">
        <v>255</v>
      </c>
      <c r="O69" s="2"/>
      <c r="P69" t="str">
        <f>VLOOKUP(C69,Województwa!B$2:D$484,3,0)</f>
        <v>OZZ Wielkopolskie</v>
      </c>
    </row>
    <row r="70" spans="1:16" customFormat="1" ht="12.75" x14ac:dyDescent="0.2">
      <c r="A70" s="4">
        <v>60</v>
      </c>
      <c r="B70" s="2" t="s">
        <v>509</v>
      </c>
      <c r="C70" s="2" t="s">
        <v>76</v>
      </c>
      <c r="D70" s="4">
        <v>2010</v>
      </c>
      <c r="E70" s="4">
        <v>60</v>
      </c>
      <c r="F70" s="7">
        <v>13</v>
      </c>
      <c r="G70" s="4">
        <v>14</v>
      </c>
      <c r="H70" s="4">
        <v>60</v>
      </c>
      <c r="I70" s="4">
        <v>1</v>
      </c>
      <c r="J70" s="4">
        <v>26</v>
      </c>
      <c r="K70" s="4">
        <v>26</v>
      </c>
      <c r="L70" s="4">
        <v>40</v>
      </c>
      <c r="M70" s="7">
        <v>2</v>
      </c>
      <c r="N70" s="4" t="s">
        <v>255</v>
      </c>
      <c r="O70" s="2"/>
      <c r="P70" t="str">
        <f>VLOOKUP(C70,Województwa!B$2:D$484,3,0)</f>
        <v>OZZ Łódzkie</v>
      </c>
    </row>
    <row r="71" spans="1:16" customFormat="1" ht="12.75" x14ac:dyDescent="0.2">
      <c r="A71" s="4">
        <v>60</v>
      </c>
      <c r="B71" s="2" t="s">
        <v>510</v>
      </c>
      <c r="C71" s="2" t="s">
        <v>227</v>
      </c>
      <c r="D71" s="4">
        <v>2011</v>
      </c>
      <c r="E71" s="4">
        <v>60</v>
      </c>
      <c r="F71" s="7" t="s">
        <v>434</v>
      </c>
      <c r="G71" s="4">
        <v>16.5</v>
      </c>
      <c r="H71" s="4">
        <v>60</v>
      </c>
      <c r="I71" s="4">
        <v>5</v>
      </c>
      <c r="J71" s="4">
        <v>21.5</v>
      </c>
      <c r="K71" s="4">
        <v>26</v>
      </c>
      <c r="L71" s="4">
        <v>38</v>
      </c>
      <c r="M71" s="7" t="s">
        <v>457</v>
      </c>
      <c r="N71" s="4" t="s">
        <v>255</v>
      </c>
      <c r="O71" s="2"/>
      <c r="P71" t="str">
        <f>VLOOKUP(C71,Województwa!B$2:D$484,3,0)</f>
        <v>OZZ Zachodniopomorskie</v>
      </c>
    </row>
    <row r="72" spans="1:16" customFormat="1" ht="12.75" x14ac:dyDescent="0.2">
      <c r="A72" s="4">
        <v>60</v>
      </c>
      <c r="B72" s="2" t="s">
        <v>511</v>
      </c>
      <c r="C72" s="2" t="s">
        <v>23</v>
      </c>
      <c r="D72" s="4">
        <v>2011</v>
      </c>
      <c r="E72" s="4">
        <v>60</v>
      </c>
      <c r="F72" s="7">
        <v>14</v>
      </c>
      <c r="G72" s="4">
        <v>13</v>
      </c>
      <c r="H72" s="4">
        <v>60</v>
      </c>
      <c r="I72" s="4">
        <v>2</v>
      </c>
      <c r="J72" s="4">
        <v>25</v>
      </c>
      <c r="K72" s="4">
        <v>26</v>
      </c>
      <c r="L72" s="4">
        <v>38</v>
      </c>
      <c r="M72" s="7" t="s">
        <v>457</v>
      </c>
      <c r="N72" s="4" t="s">
        <v>255</v>
      </c>
      <c r="O72" s="2"/>
      <c r="P72" t="str">
        <f>VLOOKUP(C72,Województwa!B$2:D$484,3,0)</f>
        <v>OZZ Dolnośląskie</v>
      </c>
    </row>
    <row r="73" spans="1:16" customFormat="1" ht="12.75" x14ac:dyDescent="0.2">
      <c r="A73" s="4">
        <v>60</v>
      </c>
      <c r="B73" s="2" t="s">
        <v>512</v>
      </c>
      <c r="C73" s="2" t="s">
        <v>145</v>
      </c>
      <c r="D73" s="4">
        <v>2011</v>
      </c>
      <c r="E73" s="4">
        <v>60</v>
      </c>
      <c r="F73" s="7">
        <v>7</v>
      </c>
      <c r="G73" s="4">
        <v>20</v>
      </c>
      <c r="H73" s="4">
        <v>60</v>
      </c>
      <c r="I73" s="4">
        <v>10</v>
      </c>
      <c r="J73" s="4">
        <v>17</v>
      </c>
      <c r="K73" s="4">
        <v>26</v>
      </c>
      <c r="L73" s="4">
        <v>37</v>
      </c>
      <c r="M73" s="7">
        <v>5</v>
      </c>
      <c r="N73" s="4" t="s">
        <v>255</v>
      </c>
      <c r="O73" s="2"/>
      <c r="P73" t="str">
        <f>VLOOKUP(C73,Województwa!B$2:D$484,3,0)</f>
        <v>OZZ Podlaskie</v>
      </c>
    </row>
    <row r="74" spans="1:16" customFormat="1" ht="12.75" x14ac:dyDescent="0.2">
      <c r="A74" s="4">
        <v>60</v>
      </c>
      <c r="B74" s="2" t="s">
        <v>513</v>
      </c>
      <c r="C74" s="2" t="s">
        <v>120</v>
      </c>
      <c r="D74" s="4">
        <v>2011</v>
      </c>
      <c r="E74" s="4">
        <v>60</v>
      </c>
      <c r="F74" s="7">
        <v>12</v>
      </c>
      <c r="G74" s="4">
        <v>15</v>
      </c>
      <c r="H74" s="4">
        <v>60</v>
      </c>
      <c r="I74" s="4">
        <v>7</v>
      </c>
      <c r="J74" s="4">
        <v>20</v>
      </c>
      <c r="K74" s="4">
        <v>26</v>
      </c>
      <c r="L74" s="4">
        <v>35</v>
      </c>
      <c r="M74" s="7">
        <v>6</v>
      </c>
      <c r="N74" s="4" t="s">
        <v>255</v>
      </c>
      <c r="O74" s="2"/>
      <c r="P74" t="str">
        <f>VLOOKUP(C74,Województwa!B$2:D$484,3,0)</f>
        <v>OZZ Mazowieckie</v>
      </c>
    </row>
    <row r="75" spans="1:16" customFormat="1" ht="12.75" x14ac:dyDescent="0.2">
      <c r="A75" s="4">
        <v>60</v>
      </c>
      <c r="B75" s="2" t="s">
        <v>514</v>
      </c>
      <c r="C75" s="2" t="s">
        <v>49</v>
      </c>
      <c r="D75" s="4">
        <v>2010</v>
      </c>
      <c r="E75" s="4">
        <v>60</v>
      </c>
      <c r="F75" s="7">
        <v>16</v>
      </c>
      <c r="G75" s="4">
        <v>11</v>
      </c>
      <c r="H75" s="4">
        <v>60</v>
      </c>
      <c r="I75" s="4">
        <v>3</v>
      </c>
      <c r="J75" s="4">
        <v>23.5</v>
      </c>
      <c r="K75" s="4">
        <v>26</v>
      </c>
      <c r="L75" s="4">
        <v>34.5</v>
      </c>
      <c r="M75" s="7">
        <v>7</v>
      </c>
      <c r="N75" s="4" t="s">
        <v>255</v>
      </c>
      <c r="O75" s="2"/>
      <c r="P75" t="str">
        <f>VLOOKUP(C75,Województwa!B$2:D$484,3,0)</f>
        <v>OZZ Lubelskie</v>
      </c>
    </row>
    <row r="76" spans="1:16" customFormat="1" ht="12.75" x14ac:dyDescent="0.2">
      <c r="A76" s="4">
        <v>60</v>
      </c>
      <c r="B76" s="2" t="s">
        <v>515</v>
      </c>
      <c r="C76" s="2" t="s">
        <v>174</v>
      </c>
      <c r="D76" s="4">
        <v>2010</v>
      </c>
      <c r="E76" s="4">
        <v>60</v>
      </c>
      <c r="F76" s="7" t="s">
        <v>434</v>
      </c>
      <c r="G76" s="4">
        <v>16.5</v>
      </c>
      <c r="H76" s="4">
        <v>60</v>
      </c>
      <c r="I76" s="4">
        <v>12</v>
      </c>
      <c r="J76" s="4">
        <v>15</v>
      </c>
      <c r="K76" s="4">
        <v>26</v>
      </c>
      <c r="L76" s="4">
        <v>31.5</v>
      </c>
      <c r="M76" s="7">
        <v>8</v>
      </c>
      <c r="N76" s="4" t="s">
        <v>255</v>
      </c>
      <c r="O76" s="2"/>
      <c r="P76" t="str">
        <f>VLOOKUP(C76,Województwa!B$2:D$484,3,0)</f>
        <v>OZZ Śląskie</v>
      </c>
    </row>
    <row r="77" spans="1:16" customFormat="1" ht="12.75" x14ac:dyDescent="0.2">
      <c r="A77" s="4">
        <v>60</v>
      </c>
      <c r="B77" s="2" t="s">
        <v>516</v>
      </c>
      <c r="C77" s="2" t="s">
        <v>216</v>
      </c>
      <c r="D77" s="4">
        <v>2010</v>
      </c>
      <c r="E77" s="4">
        <v>60</v>
      </c>
      <c r="F77" s="7">
        <v>15</v>
      </c>
      <c r="G77" s="4">
        <v>12</v>
      </c>
      <c r="H77" s="4">
        <v>60</v>
      </c>
      <c r="I77" s="4">
        <v>8</v>
      </c>
      <c r="J77" s="4">
        <v>19</v>
      </c>
      <c r="K77" s="4">
        <v>26</v>
      </c>
      <c r="L77" s="4">
        <v>31</v>
      </c>
      <c r="M77" s="7">
        <v>9</v>
      </c>
      <c r="N77" s="4" t="s">
        <v>255</v>
      </c>
      <c r="O77" s="2"/>
      <c r="P77" t="str">
        <f>VLOOKUP(C77,Województwa!B$2:D$484,3,0)</f>
        <v>OZZ Wielkopolskie</v>
      </c>
    </row>
    <row r="78" spans="1:16" customFormat="1" ht="12.75" x14ac:dyDescent="0.2">
      <c r="A78" s="4">
        <v>60</v>
      </c>
      <c r="B78" s="2" t="s">
        <v>517</v>
      </c>
      <c r="C78" s="2" t="s">
        <v>76</v>
      </c>
      <c r="D78" s="4">
        <v>2010</v>
      </c>
      <c r="E78" s="4">
        <v>60</v>
      </c>
      <c r="F78" s="7">
        <v>19</v>
      </c>
      <c r="G78" s="4">
        <v>8</v>
      </c>
      <c r="H78" s="4">
        <v>60</v>
      </c>
      <c r="I78" s="4">
        <v>5</v>
      </c>
      <c r="J78" s="4">
        <v>21.5</v>
      </c>
      <c r="K78" s="4">
        <v>26</v>
      </c>
      <c r="L78" s="4">
        <v>29.5</v>
      </c>
      <c r="M78" s="7">
        <v>10</v>
      </c>
      <c r="N78" s="4" t="s">
        <v>255</v>
      </c>
      <c r="O78" s="2"/>
      <c r="P78" t="str">
        <f>VLOOKUP(C78,Województwa!B$2:D$484,3,0)</f>
        <v>OZZ Łódzkie</v>
      </c>
    </row>
    <row r="79" spans="1:16" customFormat="1" ht="12.75" x14ac:dyDescent="0.2">
      <c r="A79" s="4">
        <v>60</v>
      </c>
      <c r="B79" s="2" t="s">
        <v>518</v>
      </c>
      <c r="C79" s="2" t="s">
        <v>234</v>
      </c>
      <c r="D79" s="4">
        <v>2009</v>
      </c>
      <c r="E79" s="4">
        <v>60</v>
      </c>
      <c r="F79" s="7">
        <v>18</v>
      </c>
      <c r="G79" s="4">
        <v>9</v>
      </c>
      <c r="H79" s="4">
        <v>60</v>
      </c>
      <c r="I79" s="4">
        <v>9</v>
      </c>
      <c r="J79" s="4">
        <v>18</v>
      </c>
      <c r="K79" s="4">
        <v>26</v>
      </c>
      <c r="L79" s="4">
        <v>27</v>
      </c>
      <c r="M79" s="7">
        <v>11</v>
      </c>
      <c r="N79" s="4" t="s">
        <v>255</v>
      </c>
      <c r="O79" s="2"/>
      <c r="P79" t="str">
        <f>VLOOKUP(C79,Województwa!B$2:D$484,3,0)</f>
        <v>OZZ Zachodniopomorskie</v>
      </c>
    </row>
    <row r="80" spans="1:16" customFormat="1" ht="12.75" x14ac:dyDescent="0.2">
      <c r="A80" s="4">
        <v>60</v>
      </c>
      <c r="B80" s="2" t="s">
        <v>519</v>
      </c>
      <c r="C80" s="2" t="s">
        <v>89</v>
      </c>
      <c r="D80" s="4">
        <v>2009</v>
      </c>
      <c r="E80" s="4">
        <v>60</v>
      </c>
      <c r="F80" s="7">
        <v>1</v>
      </c>
      <c r="G80" s="4">
        <v>26</v>
      </c>
      <c r="H80" s="4"/>
      <c r="I80" s="4"/>
      <c r="J80" s="4">
        <v>0</v>
      </c>
      <c r="K80" s="4">
        <v>26</v>
      </c>
      <c r="L80" s="4">
        <v>26</v>
      </c>
      <c r="M80" s="7">
        <v>12</v>
      </c>
      <c r="N80" s="4" t="s">
        <v>255</v>
      </c>
      <c r="O80" s="2"/>
      <c r="P80" t="str">
        <f>VLOOKUP(C80,Województwa!B$2:D$484,3,0)</f>
        <v>OZZ Łódzkie</v>
      </c>
    </row>
    <row r="81" spans="1:16" customFormat="1" ht="12.75" x14ac:dyDescent="0.2">
      <c r="A81" s="4">
        <v>60</v>
      </c>
      <c r="B81" s="2" t="s">
        <v>520</v>
      </c>
      <c r="C81" s="2" t="s">
        <v>217</v>
      </c>
      <c r="D81" s="4">
        <v>2009</v>
      </c>
      <c r="E81" s="4">
        <v>60</v>
      </c>
      <c r="F81" s="7">
        <v>2</v>
      </c>
      <c r="G81" s="4">
        <v>25</v>
      </c>
      <c r="H81" s="4"/>
      <c r="I81" s="4"/>
      <c r="J81" s="4">
        <v>0</v>
      </c>
      <c r="K81" s="4">
        <v>26</v>
      </c>
      <c r="L81" s="4">
        <v>25</v>
      </c>
      <c r="M81" s="7">
        <v>13</v>
      </c>
      <c r="N81" s="4" t="s">
        <v>255</v>
      </c>
      <c r="O81" s="2"/>
      <c r="P81" t="str">
        <f>VLOOKUP(C81,Województwa!B$2:D$484,3,0)</f>
        <v>OZZ Wielkopolskie</v>
      </c>
    </row>
    <row r="82" spans="1:16" customFormat="1" ht="12.75" x14ac:dyDescent="0.2">
      <c r="A82" s="4">
        <v>60</v>
      </c>
      <c r="B82" s="2" t="s">
        <v>521</v>
      </c>
      <c r="C82" s="2" t="s">
        <v>19</v>
      </c>
      <c r="D82" s="4">
        <v>2009</v>
      </c>
      <c r="E82" s="4">
        <v>60</v>
      </c>
      <c r="F82" s="7">
        <v>3</v>
      </c>
      <c r="G82" s="4">
        <v>23.5</v>
      </c>
      <c r="H82" s="4"/>
      <c r="I82" s="4"/>
      <c r="J82" s="4">
        <v>0</v>
      </c>
      <c r="K82" s="4">
        <v>26</v>
      </c>
      <c r="L82" s="4">
        <v>23.5</v>
      </c>
      <c r="M82" s="7" t="s">
        <v>307</v>
      </c>
      <c r="N82" s="4" t="s">
        <v>255</v>
      </c>
      <c r="O82" s="2"/>
      <c r="P82" t="str">
        <f>VLOOKUP(C82,Województwa!B$2:D$484,3,0)</f>
        <v>OZZ Dolnośląskie</v>
      </c>
    </row>
    <row r="83" spans="1:16" customFormat="1" ht="12.75" x14ac:dyDescent="0.2">
      <c r="A83" s="4">
        <v>60</v>
      </c>
      <c r="B83" s="2" t="s">
        <v>522</v>
      </c>
      <c r="C83" s="2" t="s">
        <v>228</v>
      </c>
      <c r="D83" s="4">
        <v>2010</v>
      </c>
      <c r="E83" s="4">
        <v>60</v>
      </c>
      <c r="F83" s="7">
        <v>3</v>
      </c>
      <c r="G83" s="4">
        <v>23.5</v>
      </c>
      <c r="H83" s="4"/>
      <c r="I83" s="4"/>
      <c r="J83" s="4">
        <v>0</v>
      </c>
      <c r="K83" s="4">
        <v>26</v>
      </c>
      <c r="L83" s="4">
        <v>23.5</v>
      </c>
      <c r="M83" s="7" t="s">
        <v>307</v>
      </c>
      <c r="N83" s="4" t="s">
        <v>255</v>
      </c>
      <c r="O83" s="2"/>
      <c r="P83" t="str">
        <f>VLOOKUP(C83,Województwa!B$2:D$484,3,0)</f>
        <v>OZZ Zachodniopomorskie</v>
      </c>
    </row>
    <row r="84" spans="1:16" customFormat="1" ht="12.75" x14ac:dyDescent="0.2">
      <c r="A84" s="4">
        <v>60</v>
      </c>
      <c r="B84" s="2" t="s">
        <v>523</v>
      </c>
      <c r="C84" s="2" t="s">
        <v>163</v>
      </c>
      <c r="D84" s="4">
        <v>2009</v>
      </c>
      <c r="E84" s="4">
        <v>60</v>
      </c>
      <c r="F84" s="7">
        <v>8</v>
      </c>
      <c r="G84" s="4">
        <v>19</v>
      </c>
      <c r="H84" s="4">
        <v>60</v>
      </c>
      <c r="I84" s="4">
        <v>23</v>
      </c>
      <c r="J84" s="4">
        <v>4</v>
      </c>
      <c r="K84" s="4">
        <v>26</v>
      </c>
      <c r="L84" s="4">
        <v>23</v>
      </c>
      <c r="M84" s="7">
        <v>16</v>
      </c>
      <c r="N84" s="4" t="s">
        <v>255</v>
      </c>
      <c r="O84" s="2"/>
      <c r="P84" t="str">
        <f>VLOOKUP(C84,Województwa!B$2:D$484,3,0)</f>
        <v>OZZ Pomorskie</v>
      </c>
    </row>
    <row r="85" spans="1:16" customFormat="1" ht="12.75" x14ac:dyDescent="0.2">
      <c r="A85" s="4">
        <v>60</v>
      </c>
      <c r="B85" s="2" t="s">
        <v>524</v>
      </c>
      <c r="C85" s="2" t="s">
        <v>177</v>
      </c>
      <c r="D85" s="4">
        <v>2011</v>
      </c>
      <c r="E85" s="4">
        <v>60</v>
      </c>
      <c r="F85" s="7">
        <v>5</v>
      </c>
      <c r="G85" s="4">
        <v>21.5</v>
      </c>
      <c r="H85" s="4"/>
      <c r="I85" s="4"/>
      <c r="J85" s="4">
        <v>0</v>
      </c>
      <c r="K85" s="4">
        <v>26</v>
      </c>
      <c r="L85" s="4">
        <v>21.5</v>
      </c>
      <c r="M85" s="7">
        <v>17</v>
      </c>
      <c r="N85" s="4" t="s">
        <v>255</v>
      </c>
      <c r="O85" s="2"/>
      <c r="P85" t="str">
        <f>VLOOKUP(C85,Województwa!B$2:D$484,3,0)</f>
        <v>OZZ Śląskie</v>
      </c>
    </row>
    <row r="86" spans="1:16" customFormat="1" ht="12.75" x14ac:dyDescent="0.2">
      <c r="A86" s="4">
        <v>60</v>
      </c>
      <c r="B86" s="2" t="s">
        <v>525</v>
      </c>
      <c r="C86" s="2" t="s">
        <v>83</v>
      </c>
      <c r="D86" s="4">
        <v>2010</v>
      </c>
      <c r="E86" s="4">
        <v>60</v>
      </c>
      <c r="F86" s="7">
        <v>20</v>
      </c>
      <c r="G86" s="4">
        <v>7</v>
      </c>
      <c r="H86" s="4">
        <v>60</v>
      </c>
      <c r="I86" s="4">
        <v>14</v>
      </c>
      <c r="J86" s="4">
        <v>13</v>
      </c>
      <c r="K86" s="4">
        <v>26</v>
      </c>
      <c r="L86" s="4">
        <v>20</v>
      </c>
      <c r="M86" s="7">
        <v>18</v>
      </c>
      <c r="N86" s="4" t="s">
        <v>255</v>
      </c>
      <c r="O86" s="2"/>
      <c r="P86" t="str">
        <f>VLOOKUP(C86,Województwa!B$2:D$484,3,0)</f>
        <v>OZZ Łódzkie</v>
      </c>
    </row>
    <row r="87" spans="1:16" customFormat="1" ht="12.75" x14ac:dyDescent="0.2">
      <c r="A87" s="4">
        <v>60</v>
      </c>
      <c r="B87" s="2" t="s">
        <v>526</v>
      </c>
      <c r="C87" s="2" t="s">
        <v>234</v>
      </c>
      <c r="D87" s="4">
        <v>2009</v>
      </c>
      <c r="E87" s="4">
        <v>60</v>
      </c>
      <c r="F87" s="7">
        <v>9</v>
      </c>
      <c r="G87" s="4">
        <v>18</v>
      </c>
      <c r="H87" s="4">
        <v>60</v>
      </c>
      <c r="I87" s="4" t="s">
        <v>527</v>
      </c>
      <c r="J87" s="4">
        <v>0</v>
      </c>
      <c r="K87" s="4">
        <v>26</v>
      </c>
      <c r="L87" s="4">
        <v>18</v>
      </c>
      <c r="M87" s="7" t="s">
        <v>366</v>
      </c>
      <c r="N87" s="4" t="s">
        <v>255</v>
      </c>
      <c r="O87" s="2"/>
      <c r="P87" t="str">
        <f>VLOOKUP(C87,Województwa!B$2:D$484,3,0)</f>
        <v>OZZ Zachodniopomorskie</v>
      </c>
    </row>
    <row r="88" spans="1:16" customFormat="1" ht="12.75" x14ac:dyDescent="0.2">
      <c r="A88" s="4">
        <v>60</v>
      </c>
      <c r="B88" s="2" t="s">
        <v>528</v>
      </c>
      <c r="C88" s="2" t="s">
        <v>186</v>
      </c>
      <c r="D88" s="4">
        <v>2010</v>
      </c>
      <c r="E88" s="4">
        <v>60</v>
      </c>
      <c r="F88" s="7">
        <v>17</v>
      </c>
      <c r="G88" s="4">
        <v>10</v>
      </c>
      <c r="H88" s="4">
        <v>60</v>
      </c>
      <c r="I88" s="4">
        <v>19</v>
      </c>
      <c r="J88" s="4">
        <v>8</v>
      </c>
      <c r="K88" s="4">
        <v>26</v>
      </c>
      <c r="L88" s="4">
        <v>18</v>
      </c>
      <c r="M88" s="7" t="s">
        <v>366</v>
      </c>
      <c r="N88" s="4" t="s">
        <v>255</v>
      </c>
      <c r="O88" s="2"/>
      <c r="P88" t="str">
        <f>VLOOKUP(C88,Województwa!B$2:D$484,3,0)</f>
        <v>OZZ Świętokrzyskie</v>
      </c>
    </row>
    <row r="89" spans="1:16" customFormat="1" ht="12.75" x14ac:dyDescent="0.2">
      <c r="A89" s="4">
        <v>60</v>
      </c>
      <c r="B89" s="2" t="s">
        <v>529</v>
      </c>
      <c r="C89" s="2" t="s">
        <v>147</v>
      </c>
      <c r="D89" s="4">
        <v>2011</v>
      </c>
      <c r="E89" s="4">
        <v>60</v>
      </c>
      <c r="F89" s="7">
        <v>34</v>
      </c>
      <c r="G89" s="4">
        <v>0</v>
      </c>
      <c r="H89" s="4">
        <v>60</v>
      </c>
      <c r="I89" s="4">
        <v>11</v>
      </c>
      <c r="J89" s="4">
        <v>16</v>
      </c>
      <c r="K89" s="4">
        <v>26</v>
      </c>
      <c r="L89" s="4">
        <v>16</v>
      </c>
      <c r="M89" s="7">
        <v>21</v>
      </c>
      <c r="N89" s="4" t="s">
        <v>255</v>
      </c>
      <c r="O89" s="2"/>
      <c r="P89" t="str">
        <f>VLOOKUP(C89,Województwa!B$2:D$484,3,0)</f>
        <v>OZZ Podlaskie</v>
      </c>
    </row>
    <row r="90" spans="1:16" customFormat="1" ht="12.75" x14ac:dyDescent="0.2">
      <c r="A90" s="4">
        <v>60</v>
      </c>
      <c r="B90" s="2" t="s">
        <v>530</v>
      </c>
      <c r="C90" s="2" t="s">
        <v>36</v>
      </c>
      <c r="D90" s="4">
        <v>2010</v>
      </c>
      <c r="E90" s="4"/>
      <c r="F90" s="7"/>
      <c r="G90" s="4">
        <v>0</v>
      </c>
      <c r="H90" s="4">
        <v>60</v>
      </c>
      <c r="I90" s="4">
        <v>13</v>
      </c>
      <c r="J90" s="4">
        <v>14</v>
      </c>
      <c r="K90" s="4">
        <v>26</v>
      </c>
      <c r="L90" s="4">
        <v>14</v>
      </c>
      <c r="M90" s="7">
        <v>22</v>
      </c>
      <c r="N90" s="4" t="s">
        <v>255</v>
      </c>
      <c r="O90" s="2"/>
      <c r="P90" t="str">
        <f>VLOOKUP(C90,Województwa!B$2:D$484,3,0)</f>
        <v>OZZ Kujawsko-Pomorskie</v>
      </c>
    </row>
    <row r="91" spans="1:16" customFormat="1" ht="12.75" x14ac:dyDescent="0.2">
      <c r="A91" s="4">
        <v>60</v>
      </c>
      <c r="B91" s="2" t="s">
        <v>531</v>
      </c>
      <c r="C91" s="2" t="s">
        <v>209</v>
      </c>
      <c r="D91" s="4">
        <v>2010</v>
      </c>
      <c r="E91" s="4">
        <v>60</v>
      </c>
      <c r="F91" s="7">
        <v>27</v>
      </c>
      <c r="G91" s="4">
        <v>0</v>
      </c>
      <c r="H91" s="4">
        <v>60</v>
      </c>
      <c r="I91" s="4">
        <v>15</v>
      </c>
      <c r="J91" s="4">
        <v>12</v>
      </c>
      <c r="K91" s="4">
        <v>26</v>
      </c>
      <c r="L91" s="4">
        <v>12</v>
      </c>
      <c r="M91" s="7">
        <v>23</v>
      </c>
      <c r="N91" s="4" t="s">
        <v>255</v>
      </c>
      <c r="O91" s="2"/>
      <c r="P91" t="str">
        <f>VLOOKUP(C91,Województwa!B$2:D$484,3,0)</f>
        <v>OZZ Wielkopolskie</v>
      </c>
    </row>
    <row r="92" spans="1:16" customFormat="1" ht="12.75" x14ac:dyDescent="0.2">
      <c r="A92" s="4">
        <v>60</v>
      </c>
      <c r="B92" s="2" t="s">
        <v>532</v>
      </c>
      <c r="C92" s="2" t="s">
        <v>120</v>
      </c>
      <c r="D92" s="4">
        <v>2011</v>
      </c>
      <c r="E92" s="4">
        <v>60</v>
      </c>
      <c r="F92" s="7">
        <v>28</v>
      </c>
      <c r="G92" s="4">
        <v>0</v>
      </c>
      <c r="H92" s="4">
        <v>60</v>
      </c>
      <c r="I92" s="4">
        <v>16</v>
      </c>
      <c r="J92" s="4">
        <v>11</v>
      </c>
      <c r="K92" s="4">
        <v>26</v>
      </c>
      <c r="L92" s="4">
        <v>11</v>
      </c>
      <c r="M92" s="7">
        <v>24</v>
      </c>
      <c r="N92" s="4" t="s">
        <v>255</v>
      </c>
      <c r="O92" s="2"/>
      <c r="P92" t="str">
        <f>VLOOKUP(C92,Województwa!B$2:D$484,3,0)</f>
        <v>OZZ Mazowieckie</v>
      </c>
    </row>
    <row r="93" spans="1:16" customFormat="1" ht="12.75" x14ac:dyDescent="0.2">
      <c r="A93" s="4">
        <v>60</v>
      </c>
      <c r="B93" s="2" t="s">
        <v>533</v>
      </c>
      <c r="C93" s="2" t="s">
        <v>117</v>
      </c>
      <c r="D93" s="4">
        <v>2009</v>
      </c>
      <c r="E93" s="4"/>
      <c r="F93" s="7"/>
      <c r="G93" s="4">
        <v>0</v>
      </c>
      <c r="H93" s="4">
        <v>60</v>
      </c>
      <c r="I93" s="4">
        <v>17</v>
      </c>
      <c r="J93" s="4">
        <v>10</v>
      </c>
      <c r="K93" s="4">
        <v>26</v>
      </c>
      <c r="L93" s="4">
        <v>10</v>
      </c>
      <c r="M93" s="7">
        <v>25</v>
      </c>
      <c r="N93" s="4" t="s">
        <v>255</v>
      </c>
      <c r="O93" s="2"/>
      <c r="P93" t="str">
        <f>VLOOKUP(C93,Województwa!B$2:D$484,3,0)</f>
        <v>OZZ Mazowieckie</v>
      </c>
    </row>
    <row r="94" spans="1:16" customFormat="1" ht="12.75" x14ac:dyDescent="0.2">
      <c r="A94" s="4">
        <v>60</v>
      </c>
      <c r="B94" s="2" t="s">
        <v>534</v>
      </c>
      <c r="C94" s="2" t="s">
        <v>217</v>
      </c>
      <c r="D94" s="4">
        <v>2009</v>
      </c>
      <c r="E94" s="4"/>
      <c r="F94" s="7"/>
      <c r="G94" s="4">
        <v>0</v>
      </c>
      <c r="H94" s="4">
        <v>60</v>
      </c>
      <c r="I94" s="4">
        <v>18</v>
      </c>
      <c r="J94" s="4">
        <v>9</v>
      </c>
      <c r="K94" s="4">
        <v>26</v>
      </c>
      <c r="L94" s="4">
        <v>9</v>
      </c>
      <c r="M94" s="7">
        <v>26</v>
      </c>
      <c r="N94" s="4" t="s">
        <v>255</v>
      </c>
      <c r="O94" s="2"/>
      <c r="P94" t="str">
        <f>VLOOKUP(C94,Województwa!B$2:D$484,3,0)</f>
        <v>OZZ Wielkopolskie</v>
      </c>
    </row>
    <row r="95" spans="1:16" customFormat="1" ht="12.75" x14ac:dyDescent="0.2">
      <c r="A95" s="4">
        <v>60</v>
      </c>
      <c r="B95" s="2" t="s">
        <v>535</v>
      </c>
      <c r="C95" s="2" t="s">
        <v>216</v>
      </c>
      <c r="D95" s="4">
        <v>2011</v>
      </c>
      <c r="E95" s="4">
        <v>60</v>
      </c>
      <c r="F95" s="7">
        <v>21</v>
      </c>
      <c r="G95" s="4">
        <v>6</v>
      </c>
      <c r="H95" s="4">
        <v>60</v>
      </c>
      <c r="I95" s="4">
        <v>25</v>
      </c>
      <c r="J95" s="4">
        <v>2</v>
      </c>
      <c r="K95" s="4">
        <v>26</v>
      </c>
      <c r="L95" s="4">
        <v>8</v>
      </c>
      <c r="M95" s="7">
        <v>27</v>
      </c>
      <c r="N95" s="4" t="s">
        <v>265</v>
      </c>
      <c r="O95" s="2"/>
      <c r="P95" t="str">
        <f>VLOOKUP(C95,Województwa!B$2:D$484,3,0)</f>
        <v>OZZ Wielkopolskie</v>
      </c>
    </row>
    <row r="96" spans="1:16" customFormat="1" ht="12.75" x14ac:dyDescent="0.2">
      <c r="A96" s="4">
        <v>60</v>
      </c>
      <c r="B96" s="2" t="s">
        <v>536</v>
      </c>
      <c r="C96" s="2" t="s">
        <v>103</v>
      </c>
      <c r="D96" s="4">
        <v>2009</v>
      </c>
      <c r="E96" s="4"/>
      <c r="F96" s="7"/>
      <c r="G96" s="4">
        <v>0</v>
      </c>
      <c r="H96" s="4">
        <v>60</v>
      </c>
      <c r="I96" s="4">
        <v>20</v>
      </c>
      <c r="J96" s="4">
        <v>7</v>
      </c>
      <c r="K96" s="4">
        <v>26</v>
      </c>
      <c r="L96" s="4">
        <v>7</v>
      </c>
      <c r="M96" s="7">
        <v>28</v>
      </c>
      <c r="N96" s="4" t="s">
        <v>265</v>
      </c>
      <c r="O96" s="2"/>
      <c r="P96" t="str">
        <f>VLOOKUP(C96,Województwa!B$2:D$484,3,0)</f>
        <v>OZZ Mazowieckie</v>
      </c>
    </row>
    <row r="97" spans="1:16" customFormat="1" ht="12.75" x14ac:dyDescent="0.2">
      <c r="A97" s="4">
        <v>60</v>
      </c>
      <c r="B97" s="2" t="s">
        <v>537</v>
      </c>
      <c r="C97" s="2" t="s">
        <v>176</v>
      </c>
      <c r="D97" s="4">
        <v>2011</v>
      </c>
      <c r="E97" s="4">
        <v>60</v>
      </c>
      <c r="F97" s="7" t="s">
        <v>538</v>
      </c>
      <c r="G97" s="4">
        <v>0</v>
      </c>
      <c r="H97" s="4">
        <v>60</v>
      </c>
      <c r="I97" s="4">
        <v>21</v>
      </c>
      <c r="J97" s="4">
        <v>6</v>
      </c>
      <c r="K97" s="4">
        <v>26</v>
      </c>
      <c r="L97" s="4">
        <v>6</v>
      </c>
      <c r="M97" s="7">
        <v>29</v>
      </c>
      <c r="N97" s="4" t="s">
        <v>265</v>
      </c>
      <c r="O97" s="2"/>
      <c r="P97" t="str">
        <f>VLOOKUP(C97,Województwa!B$2:D$484,3,0)</f>
        <v>OZZ Śląskie</v>
      </c>
    </row>
    <row r="98" spans="1:16" customFormat="1" ht="12.75" x14ac:dyDescent="0.2">
      <c r="A98" s="4">
        <v>60</v>
      </c>
      <c r="B98" s="2" t="s">
        <v>539</v>
      </c>
      <c r="C98" s="2" t="s">
        <v>267</v>
      </c>
      <c r="D98" s="4">
        <v>2011</v>
      </c>
      <c r="E98" s="4">
        <v>60</v>
      </c>
      <c r="F98" s="7">
        <v>22</v>
      </c>
      <c r="G98" s="4">
        <v>5</v>
      </c>
      <c r="H98" s="4">
        <v>60</v>
      </c>
      <c r="I98" s="4">
        <v>27</v>
      </c>
      <c r="J98" s="4">
        <v>0</v>
      </c>
      <c r="K98" s="4">
        <v>26</v>
      </c>
      <c r="L98" s="4">
        <v>5</v>
      </c>
      <c r="M98" s="7" t="s">
        <v>540</v>
      </c>
      <c r="N98" s="4" t="s">
        <v>265</v>
      </c>
      <c r="O98" s="2"/>
      <c r="P98" t="str">
        <f>VLOOKUP(C98,Województwa!B$2:D$484,3,0)</f>
        <v>OZZ Podlaskie</v>
      </c>
    </row>
    <row r="99" spans="1:16" customFormat="1" ht="12.75" x14ac:dyDescent="0.2">
      <c r="A99" s="4">
        <v>60</v>
      </c>
      <c r="B99" s="2" t="s">
        <v>541</v>
      </c>
      <c r="C99" s="2" t="s">
        <v>23</v>
      </c>
      <c r="D99" s="4">
        <v>2010</v>
      </c>
      <c r="E99" s="4">
        <v>60</v>
      </c>
      <c r="F99" s="7">
        <v>35</v>
      </c>
      <c r="G99" s="4">
        <v>0</v>
      </c>
      <c r="H99" s="4">
        <v>60</v>
      </c>
      <c r="I99" s="4">
        <v>22</v>
      </c>
      <c r="J99" s="4">
        <v>5</v>
      </c>
      <c r="K99" s="4">
        <v>26</v>
      </c>
      <c r="L99" s="4">
        <v>5</v>
      </c>
      <c r="M99" s="7" t="s">
        <v>540</v>
      </c>
      <c r="N99" s="4" t="s">
        <v>265</v>
      </c>
      <c r="O99" s="2"/>
      <c r="P99" t="str">
        <f>VLOOKUP(C99,Województwa!B$2:D$484,3,0)</f>
        <v>OZZ Dolnośląskie</v>
      </c>
    </row>
    <row r="100" spans="1:16" customFormat="1" ht="12.75" x14ac:dyDescent="0.2">
      <c r="A100" s="4">
        <v>60</v>
      </c>
      <c r="B100" s="2" t="s">
        <v>542</v>
      </c>
      <c r="C100" s="2" t="s">
        <v>182</v>
      </c>
      <c r="D100" s="4">
        <v>2010</v>
      </c>
      <c r="E100" s="4">
        <v>60</v>
      </c>
      <c r="F100" s="7">
        <v>23</v>
      </c>
      <c r="G100" s="4">
        <v>4</v>
      </c>
      <c r="H100" s="4"/>
      <c r="I100" s="4"/>
      <c r="J100" s="4">
        <v>0</v>
      </c>
      <c r="K100" s="4">
        <v>26</v>
      </c>
      <c r="L100" s="4">
        <v>4</v>
      </c>
      <c r="M100" s="7">
        <v>32</v>
      </c>
      <c r="N100" s="4" t="s">
        <v>265</v>
      </c>
      <c r="O100" s="2"/>
      <c r="P100" t="str">
        <f>VLOOKUP(C100,Województwa!B$2:D$484,3,0)</f>
        <v>OZZ Śląskie</v>
      </c>
    </row>
    <row r="101" spans="1:16" customFormat="1" ht="12.75" x14ac:dyDescent="0.2">
      <c r="A101" s="4">
        <v>60</v>
      </c>
      <c r="B101" s="2" t="s">
        <v>543</v>
      </c>
      <c r="C101" s="2" t="s">
        <v>142</v>
      </c>
      <c r="D101" s="4">
        <v>2010</v>
      </c>
      <c r="E101" s="4">
        <v>60</v>
      </c>
      <c r="F101" s="7">
        <v>24</v>
      </c>
      <c r="G101" s="4">
        <v>3</v>
      </c>
      <c r="H101" s="4">
        <v>60</v>
      </c>
      <c r="I101" s="4" t="s">
        <v>544</v>
      </c>
      <c r="J101" s="4">
        <v>0</v>
      </c>
      <c r="K101" s="4">
        <v>26</v>
      </c>
      <c r="L101" s="4">
        <v>3</v>
      </c>
      <c r="M101" s="7" t="s">
        <v>545</v>
      </c>
      <c r="N101" s="4" t="s">
        <v>265</v>
      </c>
      <c r="O101" s="2"/>
      <c r="P101" t="str">
        <f>VLOOKUP(C101,Województwa!B$2:D$484,3,0)</f>
        <v>OZZ Podkarpackie</v>
      </c>
    </row>
    <row r="102" spans="1:16" customFormat="1" ht="12.75" x14ac:dyDescent="0.2">
      <c r="A102" s="4">
        <v>60</v>
      </c>
      <c r="B102" s="2" t="s">
        <v>546</v>
      </c>
      <c r="C102" s="2" t="s">
        <v>85</v>
      </c>
      <c r="D102" s="4">
        <v>2010</v>
      </c>
      <c r="E102" s="4">
        <v>60</v>
      </c>
      <c r="F102" s="7">
        <v>29</v>
      </c>
      <c r="G102" s="4">
        <v>0</v>
      </c>
      <c r="H102" s="4">
        <v>60</v>
      </c>
      <c r="I102" s="4">
        <v>24</v>
      </c>
      <c r="J102" s="4">
        <v>3</v>
      </c>
      <c r="K102" s="4">
        <v>26</v>
      </c>
      <c r="L102" s="4">
        <v>3</v>
      </c>
      <c r="M102" s="7" t="s">
        <v>545</v>
      </c>
      <c r="N102" s="4" t="s">
        <v>265</v>
      </c>
      <c r="O102" s="2"/>
      <c r="P102" t="str">
        <f>VLOOKUP(C102,Województwa!B$2:D$484,3,0)</f>
        <v>OZZ Łódzkie</v>
      </c>
    </row>
    <row r="103" spans="1:16" customFormat="1" ht="12.75" x14ac:dyDescent="0.2">
      <c r="A103" s="4">
        <v>60</v>
      </c>
      <c r="B103" s="2" t="s">
        <v>547</v>
      </c>
      <c r="C103" s="2" t="s">
        <v>226</v>
      </c>
      <c r="D103" s="4">
        <v>2010</v>
      </c>
      <c r="E103" s="4">
        <v>60</v>
      </c>
      <c r="F103" s="7">
        <v>25</v>
      </c>
      <c r="G103" s="4">
        <v>2</v>
      </c>
      <c r="H103" s="4">
        <v>65</v>
      </c>
      <c r="I103" s="4">
        <v>8</v>
      </c>
      <c r="J103" s="4">
        <v>19</v>
      </c>
      <c r="K103" s="4">
        <v>26</v>
      </c>
      <c r="L103" s="4">
        <v>2</v>
      </c>
      <c r="M103" s="7">
        <v>35</v>
      </c>
      <c r="N103" s="4" t="s">
        <v>265</v>
      </c>
      <c r="O103" s="2"/>
      <c r="P103" t="str">
        <f>VLOOKUP(C103,Województwa!B$2:D$484,3,0)</f>
        <v>OZZ Zachodniopomorskie</v>
      </c>
    </row>
    <row r="104" spans="1:16" customFormat="1" ht="12.75" x14ac:dyDescent="0.2">
      <c r="A104" s="4">
        <v>60</v>
      </c>
      <c r="B104" s="2" t="s">
        <v>548</v>
      </c>
      <c r="C104" s="2" t="s">
        <v>30</v>
      </c>
      <c r="D104" s="4">
        <v>2010</v>
      </c>
      <c r="E104" s="4">
        <v>60</v>
      </c>
      <c r="F104" s="7">
        <v>26</v>
      </c>
      <c r="G104" s="4">
        <v>1</v>
      </c>
      <c r="H104" s="4">
        <v>60</v>
      </c>
      <c r="I104" s="4">
        <v>31</v>
      </c>
      <c r="J104" s="4">
        <v>0</v>
      </c>
      <c r="K104" s="4">
        <v>26</v>
      </c>
      <c r="L104" s="4">
        <v>1</v>
      </c>
      <c r="M104" s="7" t="s">
        <v>549</v>
      </c>
      <c r="N104" s="4" t="s">
        <v>265</v>
      </c>
      <c r="O104" s="2"/>
      <c r="P104" t="str">
        <f>VLOOKUP(C104,Województwa!B$2:D$484,3,0)</f>
        <v>OZZ Kujawsko-Pomorskie</v>
      </c>
    </row>
    <row r="105" spans="1:16" customFormat="1" ht="12.75" x14ac:dyDescent="0.2">
      <c r="A105" s="4">
        <v>60</v>
      </c>
      <c r="B105" s="2" t="s">
        <v>550</v>
      </c>
      <c r="C105" s="2" t="s">
        <v>147</v>
      </c>
      <c r="D105" s="4">
        <v>2010</v>
      </c>
      <c r="E105" s="4">
        <v>65</v>
      </c>
      <c r="F105" s="7">
        <v>35</v>
      </c>
      <c r="G105" s="4">
        <v>0</v>
      </c>
      <c r="H105" s="4">
        <v>60</v>
      </c>
      <c r="I105" s="4">
        <v>26</v>
      </c>
      <c r="J105" s="4">
        <v>1</v>
      </c>
      <c r="K105" s="4">
        <v>26</v>
      </c>
      <c r="L105" s="4">
        <v>1</v>
      </c>
      <c r="M105" s="7" t="s">
        <v>549</v>
      </c>
      <c r="N105" s="4" t="s">
        <v>265</v>
      </c>
      <c r="O105" s="2"/>
      <c r="P105" t="str">
        <f>VLOOKUP(C105,Województwa!B$2:D$484,3,0)</f>
        <v>OZZ Podlaskie</v>
      </c>
    </row>
    <row r="106" spans="1:16" customFormat="1" ht="12.75" x14ac:dyDescent="0.2">
      <c r="A106" s="4">
        <v>60</v>
      </c>
      <c r="B106" s="2" t="s">
        <v>551</v>
      </c>
      <c r="C106" s="2" t="s">
        <v>190</v>
      </c>
      <c r="D106" s="4">
        <v>2010</v>
      </c>
      <c r="E106" s="4">
        <v>60</v>
      </c>
      <c r="F106" s="7" t="s">
        <v>540</v>
      </c>
      <c r="G106" s="4">
        <v>0</v>
      </c>
      <c r="H106" s="4">
        <v>65</v>
      </c>
      <c r="I106" s="4">
        <v>28</v>
      </c>
      <c r="J106" s="4">
        <v>0</v>
      </c>
      <c r="K106" s="4">
        <v>26</v>
      </c>
      <c r="L106" s="4">
        <v>0</v>
      </c>
      <c r="M106" s="7" t="s">
        <v>552</v>
      </c>
      <c r="N106" s="4" t="s">
        <v>265</v>
      </c>
      <c r="O106" s="2"/>
      <c r="P106" t="str">
        <f>VLOOKUP(C106,Województwa!B$2:D$484,3,0)</f>
        <v>OZZ Świętokrzyskie</v>
      </c>
    </row>
    <row r="107" spans="1:16" customFormat="1" ht="12.75" x14ac:dyDescent="0.2">
      <c r="A107" s="4">
        <v>60</v>
      </c>
      <c r="B107" s="2" t="s">
        <v>553</v>
      </c>
      <c r="C107" s="2" t="s">
        <v>85</v>
      </c>
      <c r="D107" s="4">
        <v>2010</v>
      </c>
      <c r="E107" s="4">
        <v>60</v>
      </c>
      <c r="F107" s="7" t="s">
        <v>540</v>
      </c>
      <c r="G107" s="4">
        <v>0</v>
      </c>
      <c r="H107" s="4">
        <v>60</v>
      </c>
      <c r="I107" s="4">
        <v>29</v>
      </c>
      <c r="J107" s="4">
        <v>0</v>
      </c>
      <c r="K107" s="4">
        <v>26</v>
      </c>
      <c r="L107" s="4">
        <v>0</v>
      </c>
      <c r="M107" s="7" t="s">
        <v>552</v>
      </c>
      <c r="N107" s="4" t="s">
        <v>265</v>
      </c>
      <c r="O107" s="2"/>
      <c r="P107" t="str">
        <f>VLOOKUP(C107,Województwa!B$2:D$484,3,0)</f>
        <v>OZZ Łódzkie</v>
      </c>
    </row>
    <row r="108" spans="1:16" customFormat="1" ht="12.75" x14ac:dyDescent="0.2">
      <c r="A108" s="4">
        <v>60</v>
      </c>
      <c r="B108" s="2" t="s">
        <v>554</v>
      </c>
      <c r="C108" s="2" t="s">
        <v>146</v>
      </c>
      <c r="D108" s="4">
        <v>2011</v>
      </c>
      <c r="E108" s="4">
        <v>60</v>
      </c>
      <c r="F108" s="7">
        <v>32</v>
      </c>
      <c r="G108" s="4">
        <v>0</v>
      </c>
      <c r="H108" s="4">
        <v>60</v>
      </c>
      <c r="I108" s="4" t="s">
        <v>527</v>
      </c>
      <c r="J108" s="4">
        <v>0</v>
      </c>
      <c r="K108" s="4">
        <v>26</v>
      </c>
      <c r="L108" s="4">
        <v>0</v>
      </c>
      <c r="M108" s="7" t="s">
        <v>552</v>
      </c>
      <c r="N108" s="4" t="s">
        <v>265</v>
      </c>
      <c r="O108" s="2"/>
      <c r="P108" t="str">
        <f>VLOOKUP(C108,Województwa!B$2:D$484,3,0)</f>
        <v>OZZ Podlaskie</v>
      </c>
    </row>
    <row r="109" spans="1:16" customFormat="1" ht="12.75" x14ac:dyDescent="0.2">
      <c r="A109" s="4">
        <v>60</v>
      </c>
      <c r="B109" s="2" t="s">
        <v>555</v>
      </c>
      <c r="C109" s="2" t="s">
        <v>76</v>
      </c>
      <c r="D109" s="4">
        <v>2011</v>
      </c>
      <c r="E109" s="4">
        <v>60</v>
      </c>
      <c r="F109" s="7">
        <v>33</v>
      </c>
      <c r="G109" s="4">
        <v>0</v>
      </c>
      <c r="H109" s="4"/>
      <c r="I109" s="4"/>
      <c r="J109" s="4">
        <v>0</v>
      </c>
      <c r="K109" s="4">
        <v>26</v>
      </c>
      <c r="L109" s="4">
        <v>0</v>
      </c>
      <c r="M109" s="7" t="s">
        <v>552</v>
      </c>
      <c r="N109" s="4" t="s">
        <v>265</v>
      </c>
      <c r="O109" s="2"/>
      <c r="P109" t="str">
        <f>VLOOKUP(C109,Województwa!B$2:D$484,3,0)</f>
        <v>OZZ Łódzkie</v>
      </c>
    </row>
    <row r="110" spans="1:16" customFormat="1" ht="12.75" x14ac:dyDescent="0.2">
      <c r="A110" s="4">
        <v>60</v>
      </c>
      <c r="B110" s="2" t="s">
        <v>556</v>
      </c>
      <c r="C110" s="2" t="s">
        <v>235</v>
      </c>
      <c r="D110" s="4">
        <v>2011</v>
      </c>
      <c r="E110" s="4">
        <v>60</v>
      </c>
      <c r="F110" s="7" t="s">
        <v>549</v>
      </c>
      <c r="G110" s="4">
        <v>0</v>
      </c>
      <c r="H110" s="4">
        <v>60</v>
      </c>
      <c r="I110" s="4" t="s">
        <v>557</v>
      </c>
      <c r="J110" s="4">
        <v>0</v>
      </c>
      <c r="K110" s="4">
        <v>26</v>
      </c>
      <c r="L110" s="4">
        <v>0</v>
      </c>
      <c r="M110" s="7" t="s">
        <v>552</v>
      </c>
      <c r="N110" s="4" t="s">
        <v>265</v>
      </c>
      <c r="O110" s="2"/>
      <c r="P110" t="str">
        <f>VLOOKUP(C110,Województwa!B$2:D$484,3,0)</f>
        <v>OZZ Zachodniopomorskie</v>
      </c>
    </row>
    <row r="111" spans="1:16" customFormat="1" ht="12.75" x14ac:dyDescent="0.2">
      <c r="A111" s="4">
        <v>60</v>
      </c>
      <c r="B111" s="2" t="s">
        <v>558</v>
      </c>
      <c r="C111" s="2" t="s">
        <v>177</v>
      </c>
      <c r="D111" s="4">
        <v>2010</v>
      </c>
      <c r="E111" s="4">
        <v>60</v>
      </c>
      <c r="F111" s="7" t="s">
        <v>549</v>
      </c>
      <c r="G111" s="4">
        <v>0</v>
      </c>
      <c r="H111" s="4">
        <v>60</v>
      </c>
      <c r="I111" s="4">
        <v>36</v>
      </c>
      <c r="J111" s="4">
        <v>0</v>
      </c>
      <c r="K111" s="4">
        <v>26</v>
      </c>
      <c r="L111" s="4">
        <v>0</v>
      </c>
      <c r="M111" s="7" t="s">
        <v>552</v>
      </c>
      <c r="N111" s="4" t="s">
        <v>265</v>
      </c>
      <c r="O111" s="2"/>
      <c r="P111" t="str">
        <f>VLOOKUP(C111,Województwa!B$2:D$484,3,0)</f>
        <v>OZZ Śląskie</v>
      </c>
    </row>
    <row r="112" spans="1:16" customFormat="1" ht="12.75" x14ac:dyDescent="0.2">
      <c r="A112" s="4">
        <v>60</v>
      </c>
      <c r="B112" s="2" t="s">
        <v>559</v>
      </c>
      <c r="C112" s="2" t="s">
        <v>194</v>
      </c>
      <c r="D112" s="4">
        <v>2009</v>
      </c>
      <c r="E112" s="4">
        <v>60</v>
      </c>
      <c r="F112" s="7">
        <v>38</v>
      </c>
      <c r="G112" s="4">
        <v>0</v>
      </c>
      <c r="H112" s="4">
        <v>60</v>
      </c>
      <c r="I112" s="4">
        <v>28</v>
      </c>
      <c r="J112" s="4">
        <v>0</v>
      </c>
      <c r="K112" s="4">
        <v>26</v>
      </c>
      <c r="L112" s="4">
        <v>0</v>
      </c>
      <c r="M112" s="7" t="s">
        <v>552</v>
      </c>
      <c r="N112" s="4" t="s">
        <v>265</v>
      </c>
      <c r="O112" s="2"/>
      <c r="P112" t="str">
        <f>VLOOKUP(C112,Województwa!B$2:D$484,3,0)</f>
        <v>OZZ Warmińsko-mazurskie</v>
      </c>
    </row>
    <row r="113" spans="1:16" customFormat="1" ht="12.75" x14ac:dyDescent="0.2">
      <c r="A113" s="4">
        <v>60</v>
      </c>
      <c r="B113" s="2" t="s">
        <v>560</v>
      </c>
      <c r="C113" s="2" t="s">
        <v>209</v>
      </c>
      <c r="D113" s="4">
        <v>2010</v>
      </c>
      <c r="E113" s="4">
        <v>60</v>
      </c>
      <c r="F113" s="7" t="s">
        <v>538</v>
      </c>
      <c r="G113" s="4">
        <v>0</v>
      </c>
      <c r="H113" s="4"/>
      <c r="I113" s="4"/>
      <c r="J113" s="4">
        <v>0</v>
      </c>
      <c r="K113" s="4">
        <v>26</v>
      </c>
      <c r="L113" s="4">
        <v>0</v>
      </c>
      <c r="M113" s="7" t="s">
        <v>552</v>
      </c>
      <c r="N113" s="4" t="s">
        <v>265</v>
      </c>
      <c r="O113" s="2"/>
      <c r="P113" t="str">
        <f>VLOOKUP(C113,Województwa!B$2:D$484,3,0)</f>
        <v>OZZ Wielkopolskie</v>
      </c>
    </row>
    <row r="114" spans="1:16" customFormat="1" ht="12.75" x14ac:dyDescent="0.2">
      <c r="A114" s="4">
        <v>60</v>
      </c>
      <c r="B114" s="2" t="s">
        <v>561</v>
      </c>
      <c r="C114" s="2" t="s">
        <v>142</v>
      </c>
      <c r="D114" s="4">
        <v>2011</v>
      </c>
      <c r="E114" s="4">
        <v>60</v>
      </c>
      <c r="F114" s="7" t="s">
        <v>538</v>
      </c>
      <c r="G114" s="4">
        <v>0</v>
      </c>
      <c r="H114" s="4">
        <v>60</v>
      </c>
      <c r="I114" s="4" t="s">
        <v>544</v>
      </c>
      <c r="J114" s="4">
        <v>0</v>
      </c>
      <c r="K114" s="4">
        <v>26</v>
      </c>
      <c r="L114" s="4">
        <v>0</v>
      </c>
      <c r="M114" s="7" t="s">
        <v>552</v>
      </c>
      <c r="N114" s="4" t="s">
        <v>265</v>
      </c>
      <c r="O114" s="2"/>
      <c r="P114" t="str">
        <f>VLOOKUP(C114,Województwa!B$2:D$484,3,0)</f>
        <v>OZZ Podkarpackie</v>
      </c>
    </row>
    <row r="115" spans="1:16" customFormat="1" ht="12.75" x14ac:dyDescent="0.2">
      <c r="A115" s="4">
        <v>60</v>
      </c>
      <c r="B115" s="2" t="s">
        <v>562</v>
      </c>
      <c r="C115" s="2" t="s">
        <v>147</v>
      </c>
      <c r="D115" s="4">
        <v>2011</v>
      </c>
      <c r="E115" s="4">
        <v>60</v>
      </c>
      <c r="F115" s="7" t="s">
        <v>538</v>
      </c>
      <c r="G115" s="4">
        <v>0</v>
      </c>
      <c r="H115" s="4"/>
      <c r="I115" s="4"/>
      <c r="J115" s="4">
        <v>0</v>
      </c>
      <c r="K115" s="4">
        <v>26</v>
      </c>
      <c r="L115" s="4">
        <v>0</v>
      </c>
      <c r="M115" s="7" t="s">
        <v>552</v>
      </c>
      <c r="N115" s="4" t="s">
        <v>265</v>
      </c>
      <c r="O115" s="2"/>
      <c r="P115" t="str">
        <f>VLOOKUP(C115,Województwa!B$2:D$484,3,0)</f>
        <v>OZZ Podlaskie</v>
      </c>
    </row>
    <row r="116" spans="1:16" customFormat="1" ht="12.75" x14ac:dyDescent="0.2">
      <c r="A116" s="4">
        <v>60</v>
      </c>
      <c r="B116" s="2" t="s">
        <v>489</v>
      </c>
      <c r="C116" s="2" t="s">
        <v>189</v>
      </c>
      <c r="D116" s="4">
        <v>2011</v>
      </c>
      <c r="E116" s="4">
        <v>55</v>
      </c>
      <c r="F116" s="7">
        <v>12</v>
      </c>
      <c r="G116" s="4">
        <v>5</v>
      </c>
      <c r="H116" s="4">
        <v>60</v>
      </c>
      <c r="I116" s="4">
        <v>30</v>
      </c>
      <c r="J116" s="4">
        <v>0</v>
      </c>
      <c r="K116" s="4">
        <v>26</v>
      </c>
      <c r="L116" s="4">
        <v>0</v>
      </c>
      <c r="M116" s="7" t="s">
        <v>552</v>
      </c>
      <c r="N116" s="4" t="s">
        <v>265</v>
      </c>
      <c r="O116" s="2"/>
      <c r="P116" t="str">
        <f>VLOOKUP(C116,Województwa!B$2:D$484,3,0)</f>
        <v>OZZ Świętokrzyskie</v>
      </c>
    </row>
    <row r="117" spans="1:16" customFormat="1" ht="12.75" x14ac:dyDescent="0.2">
      <c r="A117" s="4">
        <v>60</v>
      </c>
      <c r="B117" s="2" t="s">
        <v>563</v>
      </c>
      <c r="C117" s="2" t="s">
        <v>124</v>
      </c>
      <c r="D117" s="4">
        <v>2009</v>
      </c>
      <c r="E117" s="4"/>
      <c r="F117" s="7"/>
      <c r="G117" s="4">
        <v>0</v>
      </c>
      <c r="H117" s="4">
        <v>60</v>
      </c>
      <c r="I117" s="4" t="s">
        <v>557</v>
      </c>
      <c r="J117" s="4">
        <v>0</v>
      </c>
      <c r="K117" s="4">
        <v>26</v>
      </c>
      <c r="L117" s="4">
        <v>0</v>
      </c>
      <c r="M117" s="7" t="s">
        <v>552</v>
      </c>
      <c r="N117" s="4" t="s">
        <v>265</v>
      </c>
      <c r="O117" s="2"/>
      <c r="P117" t="str">
        <f>VLOOKUP(C117,Województwa!B$2:D$484,3,0)</f>
        <v>OZZ Mazowieckie</v>
      </c>
    </row>
    <row r="118" spans="1:16" customFormat="1" ht="12.75" x14ac:dyDescent="0.2">
      <c r="A118" s="4">
        <v>60</v>
      </c>
      <c r="B118" s="2" t="s">
        <v>564</v>
      </c>
      <c r="C118" s="2" t="s">
        <v>124</v>
      </c>
      <c r="D118" s="4">
        <v>2010</v>
      </c>
      <c r="E118" s="4"/>
      <c r="F118" s="7"/>
      <c r="G118" s="4">
        <v>0</v>
      </c>
      <c r="H118" s="4">
        <v>60</v>
      </c>
      <c r="I118" s="4">
        <v>37</v>
      </c>
      <c r="J118" s="4">
        <v>0</v>
      </c>
      <c r="K118" s="4">
        <v>26</v>
      </c>
      <c r="L118" s="4">
        <v>0</v>
      </c>
      <c r="M118" s="7" t="s">
        <v>552</v>
      </c>
      <c r="N118" s="4" t="s">
        <v>265</v>
      </c>
      <c r="O118" s="2"/>
      <c r="P118" t="str">
        <f>VLOOKUP(C118,Województwa!B$2:D$484,3,0)</f>
        <v>OZZ Mazowieckie</v>
      </c>
    </row>
    <row r="119" spans="1:16" customFormat="1" ht="12.75" x14ac:dyDescent="0.2">
      <c r="A119" s="4">
        <v>65</v>
      </c>
      <c r="B119" s="2" t="s">
        <v>565</v>
      </c>
      <c r="C119" s="2" t="s">
        <v>195</v>
      </c>
      <c r="D119" s="4">
        <v>2010</v>
      </c>
      <c r="E119" s="4">
        <v>65</v>
      </c>
      <c r="F119" s="7">
        <v>5</v>
      </c>
      <c r="G119" s="4">
        <v>21.5</v>
      </c>
      <c r="H119" s="4">
        <v>65</v>
      </c>
      <c r="I119" s="4">
        <v>2</v>
      </c>
      <c r="J119" s="4">
        <v>25</v>
      </c>
      <c r="K119" s="4">
        <v>26</v>
      </c>
      <c r="L119" s="4">
        <v>46.5</v>
      </c>
      <c r="M119" s="7">
        <v>1</v>
      </c>
      <c r="N119" s="4" t="s">
        <v>255</v>
      </c>
      <c r="O119" s="2"/>
      <c r="P119" t="str">
        <f>VLOOKUP(C119,Województwa!B$2:D$484,3,0)</f>
        <v>OZZ Warmińsko-mazurskie</v>
      </c>
    </row>
    <row r="120" spans="1:16" customFormat="1" ht="12.75" x14ac:dyDescent="0.2">
      <c r="A120" s="4">
        <v>65</v>
      </c>
      <c r="B120" s="2" t="s">
        <v>566</v>
      </c>
      <c r="C120" s="2" t="s">
        <v>49</v>
      </c>
      <c r="D120" s="4">
        <v>2009</v>
      </c>
      <c r="E120" s="4">
        <v>65</v>
      </c>
      <c r="F120" s="7">
        <v>8</v>
      </c>
      <c r="G120" s="4">
        <v>19</v>
      </c>
      <c r="H120" s="4">
        <v>65</v>
      </c>
      <c r="I120" s="4">
        <v>5</v>
      </c>
      <c r="J120" s="4">
        <v>21.5</v>
      </c>
      <c r="K120" s="4">
        <v>26</v>
      </c>
      <c r="L120" s="4">
        <v>40.5</v>
      </c>
      <c r="M120" s="7">
        <v>2</v>
      </c>
      <c r="N120" s="4" t="s">
        <v>255</v>
      </c>
      <c r="O120" s="2"/>
      <c r="P120" t="str">
        <f>VLOOKUP(C120,Województwa!B$2:D$484,3,0)</f>
        <v>OZZ Lubelskie</v>
      </c>
    </row>
    <row r="121" spans="1:16" customFormat="1" ht="12.75" x14ac:dyDescent="0.2">
      <c r="A121" s="4">
        <v>65</v>
      </c>
      <c r="B121" s="2" t="s">
        <v>567</v>
      </c>
      <c r="C121" s="2" t="s">
        <v>182</v>
      </c>
      <c r="D121" s="4">
        <v>2009</v>
      </c>
      <c r="E121" s="4">
        <v>65</v>
      </c>
      <c r="F121" s="7">
        <v>9</v>
      </c>
      <c r="G121" s="4">
        <v>18</v>
      </c>
      <c r="H121" s="4">
        <v>65</v>
      </c>
      <c r="I121" s="4">
        <v>5</v>
      </c>
      <c r="J121" s="4">
        <v>21.5</v>
      </c>
      <c r="K121" s="4">
        <v>26</v>
      </c>
      <c r="L121" s="4">
        <v>39.5</v>
      </c>
      <c r="M121" s="7">
        <v>3</v>
      </c>
      <c r="N121" s="4" t="s">
        <v>255</v>
      </c>
      <c r="O121" s="2"/>
      <c r="P121" t="str">
        <f>VLOOKUP(C121,Województwa!B$2:D$484,3,0)</f>
        <v>OZZ Śląskie</v>
      </c>
    </row>
    <row r="122" spans="1:16" customFormat="1" ht="12.75" x14ac:dyDescent="0.2">
      <c r="A122" s="4">
        <v>65</v>
      </c>
      <c r="B122" s="2" t="s">
        <v>568</v>
      </c>
      <c r="C122" s="2" t="s">
        <v>237</v>
      </c>
      <c r="D122" s="4">
        <v>2010</v>
      </c>
      <c r="E122" s="4">
        <v>65</v>
      </c>
      <c r="F122" s="7">
        <v>14</v>
      </c>
      <c r="G122" s="4">
        <v>13</v>
      </c>
      <c r="H122" s="4">
        <v>65</v>
      </c>
      <c r="I122" s="4">
        <v>1</v>
      </c>
      <c r="J122" s="4">
        <v>26</v>
      </c>
      <c r="K122" s="4">
        <v>26</v>
      </c>
      <c r="L122" s="4">
        <v>39</v>
      </c>
      <c r="M122" s="7">
        <v>4</v>
      </c>
      <c r="N122" s="4" t="s">
        <v>255</v>
      </c>
      <c r="O122" s="2"/>
      <c r="P122" t="str">
        <f>VLOOKUP(C122,Województwa!B$2:D$484,3,0)</f>
        <v>OZZ Zachodniopomorskie</v>
      </c>
    </row>
    <row r="123" spans="1:16" customFormat="1" ht="12.75" x14ac:dyDescent="0.2">
      <c r="A123" s="4">
        <v>65</v>
      </c>
      <c r="B123" s="2" t="s">
        <v>569</v>
      </c>
      <c r="C123" s="2" t="s">
        <v>207</v>
      </c>
      <c r="D123" s="4">
        <v>2011</v>
      </c>
      <c r="E123" s="4">
        <v>65</v>
      </c>
      <c r="F123" s="7">
        <v>13</v>
      </c>
      <c r="G123" s="4">
        <v>14</v>
      </c>
      <c r="H123" s="4">
        <v>65</v>
      </c>
      <c r="I123" s="4">
        <v>9</v>
      </c>
      <c r="J123" s="4">
        <v>18</v>
      </c>
      <c r="K123" s="4">
        <v>26</v>
      </c>
      <c r="L123" s="4">
        <v>32</v>
      </c>
      <c r="M123" s="7">
        <v>5</v>
      </c>
      <c r="N123" s="4" t="s">
        <v>255</v>
      </c>
      <c r="O123" s="2"/>
      <c r="P123" t="str">
        <f>VLOOKUP(C123,Województwa!B$2:D$484,3,0)</f>
        <v>OZZ Wielkopolskie</v>
      </c>
    </row>
    <row r="124" spans="1:16" customFormat="1" ht="12.75" x14ac:dyDescent="0.2">
      <c r="A124" s="4">
        <v>65</v>
      </c>
      <c r="B124" s="2" t="s">
        <v>570</v>
      </c>
      <c r="C124" s="2" t="s">
        <v>54</v>
      </c>
      <c r="D124" s="4">
        <v>2009</v>
      </c>
      <c r="E124" s="4">
        <v>65</v>
      </c>
      <c r="F124" s="7">
        <v>7</v>
      </c>
      <c r="G124" s="4">
        <v>20</v>
      </c>
      <c r="H124" s="4">
        <v>65</v>
      </c>
      <c r="I124" s="4">
        <v>16</v>
      </c>
      <c r="J124" s="4">
        <v>11</v>
      </c>
      <c r="K124" s="4">
        <v>26</v>
      </c>
      <c r="L124" s="4">
        <v>31</v>
      </c>
      <c r="M124" s="7">
        <v>6</v>
      </c>
      <c r="N124" s="4" t="s">
        <v>255</v>
      </c>
      <c r="O124" s="2"/>
      <c r="P124" t="str">
        <f>VLOOKUP(C124,Województwa!B$2:D$484,3,0)</f>
        <v>OZZ Lubelskie</v>
      </c>
    </row>
    <row r="125" spans="1:16" customFormat="1" ht="12.75" x14ac:dyDescent="0.2">
      <c r="A125" s="4">
        <v>65</v>
      </c>
      <c r="B125" s="2" t="s">
        <v>571</v>
      </c>
      <c r="C125" s="2" t="s">
        <v>234</v>
      </c>
      <c r="D125" s="4">
        <v>2010</v>
      </c>
      <c r="E125" s="4">
        <v>65</v>
      </c>
      <c r="F125" s="7">
        <v>16</v>
      </c>
      <c r="G125" s="4">
        <v>11</v>
      </c>
      <c r="H125" s="4">
        <v>65</v>
      </c>
      <c r="I125" s="4">
        <v>10</v>
      </c>
      <c r="J125" s="4">
        <v>17</v>
      </c>
      <c r="K125" s="4">
        <v>26</v>
      </c>
      <c r="L125" s="4">
        <v>28</v>
      </c>
      <c r="M125" s="7">
        <v>7</v>
      </c>
      <c r="N125" s="4" t="s">
        <v>255</v>
      </c>
      <c r="O125" s="2"/>
      <c r="P125" t="str">
        <f>VLOOKUP(C125,Województwa!B$2:D$484,3,0)</f>
        <v>OZZ Zachodniopomorskie</v>
      </c>
    </row>
    <row r="126" spans="1:16" customFormat="1" ht="12.75" x14ac:dyDescent="0.2">
      <c r="A126" s="4">
        <v>65</v>
      </c>
      <c r="B126" s="2" t="s">
        <v>572</v>
      </c>
      <c r="C126" s="2" t="s">
        <v>48</v>
      </c>
      <c r="D126" s="4">
        <v>2010</v>
      </c>
      <c r="E126" s="4">
        <v>65</v>
      </c>
      <c r="F126" s="7">
        <v>15</v>
      </c>
      <c r="G126" s="4">
        <v>12</v>
      </c>
      <c r="H126" s="4">
        <v>65</v>
      </c>
      <c r="I126" s="4">
        <v>12</v>
      </c>
      <c r="J126" s="4">
        <v>15</v>
      </c>
      <c r="K126" s="4">
        <v>26</v>
      </c>
      <c r="L126" s="4">
        <v>27</v>
      </c>
      <c r="M126" s="7">
        <v>8</v>
      </c>
      <c r="N126" s="4" t="s">
        <v>255</v>
      </c>
      <c r="O126" s="2"/>
      <c r="P126" t="str">
        <f>VLOOKUP(C126,Województwa!B$2:D$484,3,0)</f>
        <v>OZZ Lubelskie</v>
      </c>
    </row>
    <row r="127" spans="1:16" customFormat="1" ht="12.75" x14ac:dyDescent="0.2">
      <c r="A127" s="4">
        <v>65</v>
      </c>
      <c r="B127" s="2" t="s">
        <v>573</v>
      </c>
      <c r="C127" s="2" t="s">
        <v>195</v>
      </c>
      <c r="D127" s="4">
        <v>2010</v>
      </c>
      <c r="E127" s="4">
        <v>65</v>
      </c>
      <c r="F127" s="7" t="s">
        <v>492</v>
      </c>
      <c r="G127" s="4">
        <v>6.5</v>
      </c>
      <c r="H127" s="4">
        <v>65</v>
      </c>
      <c r="I127" s="4">
        <v>7</v>
      </c>
      <c r="J127" s="4">
        <v>20</v>
      </c>
      <c r="K127" s="4">
        <v>26</v>
      </c>
      <c r="L127" s="4">
        <v>26.5</v>
      </c>
      <c r="M127" s="7">
        <v>9</v>
      </c>
      <c r="N127" s="4" t="s">
        <v>255</v>
      </c>
      <c r="O127" s="2"/>
      <c r="P127" t="str">
        <f>VLOOKUP(C127,Województwa!B$2:D$484,3,0)</f>
        <v>OZZ Warmińsko-mazurskie</v>
      </c>
    </row>
    <row r="128" spans="1:16" customFormat="1" ht="12.75" x14ac:dyDescent="0.2">
      <c r="A128" s="4">
        <v>65</v>
      </c>
      <c r="B128" s="2" t="s">
        <v>574</v>
      </c>
      <c r="C128" s="2" t="s">
        <v>19</v>
      </c>
      <c r="D128" s="4">
        <v>2009</v>
      </c>
      <c r="E128" s="4">
        <v>65</v>
      </c>
      <c r="F128" s="7">
        <v>1</v>
      </c>
      <c r="G128" s="4">
        <v>26</v>
      </c>
      <c r="H128" s="4"/>
      <c r="I128" s="4"/>
      <c r="J128" s="4">
        <v>0</v>
      </c>
      <c r="K128" s="4">
        <v>26</v>
      </c>
      <c r="L128" s="4">
        <v>26</v>
      </c>
      <c r="M128" s="7">
        <v>10</v>
      </c>
      <c r="N128" s="4" t="s">
        <v>255</v>
      </c>
      <c r="O128" s="2"/>
      <c r="P128" t="str">
        <f>VLOOKUP(C128,Województwa!B$2:D$484,3,0)</f>
        <v>OZZ Dolnośląskie</v>
      </c>
    </row>
    <row r="129" spans="1:16" customFormat="1" ht="12.75" x14ac:dyDescent="0.2">
      <c r="A129" s="4">
        <v>65</v>
      </c>
      <c r="B129" s="2" t="s">
        <v>575</v>
      </c>
      <c r="C129" s="2" t="s">
        <v>174</v>
      </c>
      <c r="D129" s="4">
        <v>2010</v>
      </c>
      <c r="E129" s="4">
        <v>65</v>
      </c>
      <c r="F129" s="7">
        <v>2</v>
      </c>
      <c r="G129" s="4">
        <v>25</v>
      </c>
      <c r="H129" s="4"/>
      <c r="I129" s="4"/>
      <c r="J129" s="4">
        <v>0</v>
      </c>
      <c r="K129" s="4">
        <v>26</v>
      </c>
      <c r="L129" s="4">
        <v>25</v>
      </c>
      <c r="M129" s="7">
        <v>11</v>
      </c>
      <c r="N129" s="4" t="s">
        <v>255</v>
      </c>
      <c r="O129" s="2"/>
      <c r="P129" t="str">
        <f>VLOOKUP(C129,Województwa!B$2:D$484,3,0)</f>
        <v>OZZ Śląskie</v>
      </c>
    </row>
    <row r="130" spans="1:16" customFormat="1" ht="12.75" x14ac:dyDescent="0.2">
      <c r="A130" s="4">
        <v>65</v>
      </c>
      <c r="B130" s="2" t="s">
        <v>576</v>
      </c>
      <c r="C130" s="2" t="s">
        <v>217</v>
      </c>
      <c r="D130" s="4">
        <v>2010</v>
      </c>
      <c r="E130" s="4">
        <v>65</v>
      </c>
      <c r="F130" s="7">
        <v>3</v>
      </c>
      <c r="G130" s="4">
        <v>23.5</v>
      </c>
      <c r="H130" s="4"/>
      <c r="I130" s="4"/>
      <c r="J130" s="4">
        <v>0</v>
      </c>
      <c r="K130" s="4">
        <v>26</v>
      </c>
      <c r="L130" s="4">
        <v>23.5</v>
      </c>
      <c r="M130" s="7" t="s">
        <v>577</v>
      </c>
      <c r="N130" s="4" t="s">
        <v>255</v>
      </c>
      <c r="O130" s="2"/>
      <c r="P130" t="str">
        <f>VLOOKUP(C130,Województwa!B$2:D$484,3,0)</f>
        <v>OZZ Wielkopolskie</v>
      </c>
    </row>
    <row r="131" spans="1:16" customFormat="1" ht="12.75" x14ac:dyDescent="0.2">
      <c r="A131" s="4">
        <v>65</v>
      </c>
      <c r="B131" s="2" t="s">
        <v>578</v>
      </c>
      <c r="C131" s="2" t="s">
        <v>163</v>
      </c>
      <c r="D131" s="4">
        <v>2010</v>
      </c>
      <c r="E131" s="4">
        <v>65</v>
      </c>
      <c r="F131" s="7">
        <v>3</v>
      </c>
      <c r="G131" s="4">
        <v>23.5</v>
      </c>
      <c r="H131" s="4"/>
      <c r="I131" s="4"/>
      <c r="J131" s="4">
        <v>0</v>
      </c>
      <c r="K131" s="4">
        <v>26</v>
      </c>
      <c r="L131" s="4">
        <v>23.5</v>
      </c>
      <c r="M131" s="7" t="s">
        <v>577</v>
      </c>
      <c r="N131" s="4" t="s">
        <v>255</v>
      </c>
      <c r="O131" s="2"/>
      <c r="P131" t="str">
        <f>VLOOKUP(C131,Województwa!B$2:D$484,3,0)</f>
        <v>OZZ Pomorskie</v>
      </c>
    </row>
    <row r="132" spans="1:16" customFormat="1" ht="12.75" x14ac:dyDescent="0.2">
      <c r="A132" s="4">
        <v>65</v>
      </c>
      <c r="B132" s="2" t="s">
        <v>579</v>
      </c>
      <c r="C132" s="2" t="s">
        <v>237</v>
      </c>
      <c r="D132" s="4">
        <v>2009</v>
      </c>
      <c r="E132" s="4"/>
      <c r="F132" s="7"/>
      <c r="G132" s="4">
        <v>0</v>
      </c>
      <c r="H132" s="4">
        <v>65</v>
      </c>
      <c r="I132" s="4">
        <v>3</v>
      </c>
      <c r="J132" s="4">
        <v>23.5</v>
      </c>
      <c r="K132" s="4">
        <v>26</v>
      </c>
      <c r="L132" s="4">
        <v>23.5</v>
      </c>
      <c r="M132" s="7" t="s">
        <v>577</v>
      </c>
      <c r="N132" s="4" t="s">
        <v>255</v>
      </c>
      <c r="O132" s="2"/>
      <c r="P132" t="str">
        <f>VLOOKUP(C132,Województwa!B$2:D$484,3,0)</f>
        <v>OZZ Zachodniopomorskie</v>
      </c>
    </row>
    <row r="133" spans="1:16" customFormat="1" ht="12.75" x14ac:dyDescent="0.2">
      <c r="A133" s="4">
        <v>65</v>
      </c>
      <c r="B133" s="2" t="s">
        <v>580</v>
      </c>
      <c r="C133" s="2" t="s">
        <v>154</v>
      </c>
      <c r="D133" s="4">
        <v>2009</v>
      </c>
      <c r="E133" s="4">
        <v>65</v>
      </c>
      <c r="F133" s="7">
        <v>44</v>
      </c>
      <c r="G133" s="4">
        <v>0</v>
      </c>
      <c r="H133" s="4">
        <v>65</v>
      </c>
      <c r="I133" s="4">
        <v>3</v>
      </c>
      <c r="J133" s="4">
        <v>23.5</v>
      </c>
      <c r="K133" s="4">
        <v>26</v>
      </c>
      <c r="L133" s="4">
        <v>23.5</v>
      </c>
      <c r="M133" s="7" t="s">
        <v>577</v>
      </c>
      <c r="N133" s="4" t="s">
        <v>255</v>
      </c>
      <c r="O133" s="2"/>
      <c r="P133" t="str">
        <f>VLOOKUP(C133,Województwa!B$2:D$484,3,0)</f>
        <v>OZZ Podlaskie</v>
      </c>
    </row>
    <row r="134" spans="1:16" customFormat="1" ht="12.75" x14ac:dyDescent="0.2">
      <c r="A134" s="4">
        <v>65</v>
      </c>
      <c r="B134" s="2" t="s">
        <v>581</v>
      </c>
      <c r="C134" s="2" t="s">
        <v>127</v>
      </c>
      <c r="D134" s="4">
        <v>2010</v>
      </c>
      <c r="E134" s="4">
        <v>65</v>
      </c>
      <c r="F134" s="7">
        <v>19</v>
      </c>
      <c r="G134" s="4">
        <v>8</v>
      </c>
      <c r="H134" s="4">
        <v>65</v>
      </c>
      <c r="I134" s="4">
        <v>13</v>
      </c>
      <c r="J134" s="4">
        <v>14</v>
      </c>
      <c r="K134" s="4">
        <v>26</v>
      </c>
      <c r="L134" s="4">
        <v>22</v>
      </c>
      <c r="M134" s="7">
        <v>16</v>
      </c>
      <c r="N134" s="4" t="s">
        <v>255</v>
      </c>
      <c r="O134" s="2"/>
      <c r="P134" t="str">
        <f>VLOOKUP(C134,Województwa!B$2:D$484,3,0)</f>
        <v>OZZ Mazowieckie</v>
      </c>
    </row>
    <row r="135" spans="1:16" customFormat="1" ht="12.75" x14ac:dyDescent="0.2">
      <c r="A135" s="4">
        <v>65</v>
      </c>
      <c r="B135" s="2" t="s">
        <v>582</v>
      </c>
      <c r="C135" s="2" t="s">
        <v>237</v>
      </c>
      <c r="D135" s="4">
        <v>2011</v>
      </c>
      <c r="E135" s="4">
        <v>65</v>
      </c>
      <c r="F135" s="7">
        <v>5</v>
      </c>
      <c r="G135" s="4">
        <v>21.5</v>
      </c>
      <c r="H135" s="4"/>
      <c r="I135" s="4"/>
      <c r="J135" s="4">
        <v>0</v>
      </c>
      <c r="K135" s="4">
        <v>26</v>
      </c>
      <c r="L135" s="4">
        <v>21.5</v>
      </c>
      <c r="M135" s="7">
        <v>17</v>
      </c>
      <c r="N135" s="4" t="s">
        <v>255</v>
      </c>
      <c r="O135" s="2"/>
      <c r="P135" t="str">
        <f>VLOOKUP(C135,Województwa!B$2:D$484,3,0)</f>
        <v>OZZ Zachodniopomorskie</v>
      </c>
    </row>
    <row r="136" spans="1:16" customFormat="1" ht="12.75" x14ac:dyDescent="0.2">
      <c r="A136" s="4">
        <v>65</v>
      </c>
      <c r="B136" s="2" t="s">
        <v>547</v>
      </c>
      <c r="C136" s="2" t="s">
        <v>226</v>
      </c>
      <c r="D136" s="4">
        <v>2010</v>
      </c>
      <c r="E136" s="4">
        <v>60</v>
      </c>
      <c r="F136" s="7">
        <v>25</v>
      </c>
      <c r="G136" s="4">
        <v>2</v>
      </c>
      <c r="H136" s="4">
        <v>65</v>
      </c>
      <c r="I136" s="4">
        <v>8</v>
      </c>
      <c r="J136" s="4">
        <v>19</v>
      </c>
      <c r="K136" s="4">
        <v>26</v>
      </c>
      <c r="L136" s="4">
        <v>19</v>
      </c>
      <c r="M136" s="7">
        <v>18</v>
      </c>
      <c r="N136" s="4" t="s">
        <v>255</v>
      </c>
      <c r="O136" s="2"/>
      <c r="P136" t="str">
        <f>VLOOKUP(C136,Województwa!B$2:D$484,3,0)</f>
        <v>OZZ Zachodniopomorskie</v>
      </c>
    </row>
    <row r="137" spans="1:16" customFormat="1" ht="12.75" x14ac:dyDescent="0.2">
      <c r="A137" s="4">
        <v>65</v>
      </c>
      <c r="B137" s="2" t="s">
        <v>583</v>
      </c>
      <c r="C137" s="2" t="s">
        <v>13</v>
      </c>
      <c r="D137" s="4">
        <v>2009</v>
      </c>
      <c r="E137" s="4">
        <v>65</v>
      </c>
      <c r="F137" s="7">
        <v>10</v>
      </c>
      <c r="G137" s="4">
        <v>17</v>
      </c>
      <c r="H137" s="4"/>
      <c r="I137" s="4"/>
      <c r="J137" s="4">
        <v>0</v>
      </c>
      <c r="K137" s="4">
        <v>26</v>
      </c>
      <c r="L137" s="4">
        <v>17</v>
      </c>
      <c r="M137" s="7">
        <v>19</v>
      </c>
      <c r="N137" s="4" t="s">
        <v>255</v>
      </c>
      <c r="O137" s="2"/>
      <c r="P137" t="str">
        <f>VLOOKUP(C137,Województwa!B$2:D$484,3,0)</f>
        <v>OZZ Dolnośląskie</v>
      </c>
    </row>
    <row r="138" spans="1:16" customFormat="1" ht="12.75" x14ac:dyDescent="0.2">
      <c r="A138" s="4">
        <v>65</v>
      </c>
      <c r="B138" s="2" t="s">
        <v>584</v>
      </c>
      <c r="C138" s="2" t="s">
        <v>222</v>
      </c>
      <c r="D138" s="4">
        <v>2011</v>
      </c>
      <c r="E138" s="4">
        <v>65</v>
      </c>
      <c r="F138" s="7">
        <v>11</v>
      </c>
      <c r="G138" s="4">
        <v>16</v>
      </c>
      <c r="H138" s="4"/>
      <c r="I138" s="4"/>
      <c r="J138" s="4">
        <v>0</v>
      </c>
      <c r="K138" s="4">
        <v>26</v>
      </c>
      <c r="L138" s="4">
        <v>16</v>
      </c>
      <c r="M138" s="7" t="s">
        <v>492</v>
      </c>
      <c r="N138" s="4" t="s">
        <v>255</v>
      </c>
      <c r="O138" s="2"/>
      <c r="P138" t="str">
        <f>VLOOKUP(C138,Województwa!B$2:D$484,3,0)</f>
        <v>OZZ Zachodniopomorskie</v>
      </c>
    </row>
    <row r="139" spans="1:16" customFormat="1" ht="12.75" x14ac:dyDescent="0.2">
      <c r="A139" s="4">
        <v>65</v>
      </c>
      <c r="B139" s="2" t="s">
        <v>585</v>
      </c>
      <c r="C139" s="2" t="s">
        <v>89</v>
      </c>
      <c r="D139" s="4">
        <v>2010</v>
      </c>
      <c r="E139" s="4">
        <v>65</v>
      </c>
      <c r="F139" s="7">
        <v>31</v>
      </c>
      <c r="G139" s="4">
        <v>0</v>
      </c>
      <c r="H139" s="4">
        <v>65</v>
      </c>
      <c r="I139" s="4">
        <v>11</v>
      </c>
      <c r="J139" s="4">
        <v>16</v>
      </c>
      <c r="K139" s="4">
        <v>26</v>
      </c>
      <c r="L139" s="4">
        <v>16</v>
      </c>
      <c r="M139" s="7" t="s">
        <v>492</v>
      </c>
      <c r="N139" s="4" t="s">
        <v>255</v>
      </c>
      <c r="O139" s="2"/>
      <c r="P139" t="str">
        <f>VLOOKUP(C139,Województwa!B$2:D$484,3,0)</f>
        <v>OZZ Łódzkie</v>
      </c>
    </row>
    <row r="140" spans="1:16" customFormat="1" ht="12.75" x14ac:dyDescent="0.2">
      <c r="A140" s="4">
        <v>65</v>
      </c>
      <c r="B140" s="2" t="s">
        <v>586</v>
      </c>
      <c r="C140" s="2" t="s">
        <v>182</v>
      </c>
      <c r="D140" s="4">
        <v>2009</v>
      </c>
      <c r="E140" s="4">
        <v>65</v>
      </c>
      <c r="F140" s="7">
        <v>12</v>
      </c>
      <c r="G140" s="4">
        <v>15</v>
      </c>
      <c r="H140" s="4">
        <v>65</v>
      </c>
      <c r="I140" s="4" t="s">
        <v>527</v>
      </c>
      <c r="J140" s="4">
        <v>0</v>
      </c>
      <c r="K140" s="4">
        <v>26</v>
      </c>
      <c r="L140" s="4">
        <v>15</v>
      </c>
      <c r="M140" s="7" t="s">
        <v>356</v>
      </c>
      <c r="N140" s="4" t="s">
        <v>255</v>
      </c>
      <c r="O140" s="2"/>
      <c r="P140" t="str">
        <f>VLOOKUP(C140,Województwa!B$2:D$484,3,0)</f>
        <v>OZZ Śląskie</v>
      </c>
    </row>
    <row r="141" spans="1:16" customFormat="1" ht="12.75" x14ac:dyDescent="0.2">
      <c r="A141" s="4">
        <v>65</v>
      </c>
      <c r="B141" s="2" t="s">
        <v>587</v>
      </c>
      <c r="C141" s="2" t="s">
        <v>216</v>
      </c>
      <c r="D141" s="4">
        <v>2011</v>
      </c>
      <c r="E141" s="4">
        <v>65</v>
      </c>
      <c r="F141" s="7">
        <v>25</v>
      </c>
      <c r="G141" s="4">
        <v>2</v>
      </c>
      <c r="H141" s="4">
        <v>65</v>
      </c>
      <c r="I141" s="4">
        <v>14</v>
      </c>
      <c r="J141" s="4">
        <v>13</v>
      </c>
      <c r="K141" s="4">
        <v>26</v>
      </c>
      <c r="L141" s="4">
        <v>15</v>
      </c>
      <c r="M141" s="7">
        <v>23</v>
      </c>
      <c r="N141" s="4" t="s">
        <v>255</v>
      </c>
      <c r="O141" s="2"/>
      <c r="P141" t="str">
        <f>VLOOKUP(C141,Województwa!B$2:D$484,3,0)</f>
        <v>OZZ Wielkopolskie</v>
      </c>
    </row>
    <row r="142" spans="1:16" customFormat="1" ht="12.75" x14ac:dyDescent="0.2">
      <c r="A142" s="4">
        <v>65</v>
      </c>
      <c r="B142" s="2" t="s">
        <v>588</v>
      </c>
      <c r="C142" s="2" t="s">
        <v>234</v>
      </c>
      <c r="D142" s="4">
        <v>2009</v>
      </c>
      <c r="E142" s="4">
        <v>65</v>
      </c>
      <c r="F142" s="7">
        <v>22</v>
      </c>
      <c r="G142" s="4">
        <v>5</v>
      </c>
      <c r="H142" s="4">
        <v>65</v>
      </c>
      <c r="I142" s="4">
        <v>18</v>
      </c>
      <c r="J142" s="4">
        <v>9</v>
      </c>
      <c r="K142" s="4">
        <v>26</v>
      </c>
      <c r="L142" s="4">
        <v>14</v>
      </c>
      <c r="M142" s="7">
        <v>24</v>
      </c>
      <c r="N142" s="4" t="s">
        <v>255</v>
      </c>
      <c r="O142" s="2"/>
      <c r="P142" t="str">
        <f>VLOOKUP(C142,Województwa!B$2:D$484,3,0)</f>
        <v>OZZ Zachodniopomorskie</v>
      </c>
    </row>
    <row r="143" spans="1:16" customFormat="1" ht="12.75" x14ac:dyDescent="0.2">
      <c r="A143" s="4">
        <v>65</v>
      </c>
      <c r="B143" s="2" t="s">
        <v>589</v>
      </c>
      <c r="C143" s="2" t="s">
        <v>83</v>
      </c>
      <c r="D143" s="4">
        <v>2010</v>
      </c>
      <c r="E143" s="4">
        <v>65</v>
      </c>
      <c r="F143" s="7">
        <v>38</v>
      </c>
      <c r="G143" s="4">
        <v>0</v>
      </c>
      <c r="H143" s="4">
        <v>65</v>
      </c>
      <c r="I143" s="4">
        <v>15</v>
      </c>
      <c r="J143" s="4">
        <v>12</v>
      </c>
      <c r="K143" s="4">
        <v>26</v>
      </c>
      <c r="L143" s="4">
        <v>12</v>
      </c>
      <c r="M143" s="7">
        <v>25</v>
      </c>
      <c r="N143" s="4" t="s">
        <v>255</v>
      </c>
      <c r="O143" s="2"/>
      <c r="P143" t="str">
        <f>VLOOKUP(C143,Województwa!B$2:D$484,3,0)</f>
        <v>OZZ Łódzkie</v>
      </c>
    </row>
    <row r="144" spans="1:16" customFormat="1" ht="12.75" x14ac:dyDescent="0.2">
      <c r="A144" s="4">
        <v>65</v>
      </c>
      <c r="B144" s="2" t="s">
        <v>590</v>
      </c>
      <c r="C144" s="2" t="s">
        <v>176</v>
      </c>
      <c r="D144" s="4">
        <v>2010</v>
      </c>
      <c r="E144" s="4">
        <v>65</v>
      </c>
      <c r="F144" s="7">
        <v>18</v>
      </c>
      <c r="G144" s="4">
        <v>9</v>
      </c>
      <c r="H144" s="4">
        <v>65</v>
      </c>
      <c r="I144" s="4">
        <v>25</v>
      </c>
      <c r="J144" s="4">
        <v>2</v>
      </c>
      <c r="K144" s="4">
        <v>26</v>
      </c>
      <c r="L144" s="4">
        <v>11</v>
      </c>
      <c r="M144" s="7">
        <v>26</v>
      </c>
      <c r="N144" s="4" t="s">
        <v>255</v>
      </c>
      <c r="O144" s="2"/>
      <c r="P144" t="str">
        <f>VLOOKUP(C144,Województwa!B$2:D$484,3,0)</f>
        <v>OZZ Śląskie</v>
      </c>
    </row>
    <row r="145" spans="1:16" customFormat="1" ht="12.75" x14ac:dyDescent="0.2">
      <c r="A145" s="4">
        <v>65</v>
      </c>
      <c r="B145" s="2" t="s">
        <v>591</v>
      </c>
      <c r="C145" s="2" t="s">
        <v>194</v>
      </c>
      <c r="D145" s="4">
        <v>2010</v>
      </c>
      <c r="E145" s="4">
        <v>65</v>
      </c>
      <c r="F145" s="7">
        <v>17</v>
      </c>
      <c r="G145" s="4">
        <v>10</v>
      </c>
      <c r="H145" s="4">
        <v>65</v>
      </c>
      <c r="I145" s="4" t="s">
        <v>544</v>
      </c>
      <c r="J145" s="4">
        <v>0</v>
      </c>
      <c r="K145" s="4">
        <v>26</v>
      </c>
      <c r="L145" s="4">
        <v>10</v>
      </c>
      <c r="M145" s="7" t="s">
        <v>337</v>
      </c>
      <c r="N145" s="4" t="s">
        <v>265</v>
      </c>
      <c r="O145" s="2"/>
      <c r="P145" t="str">
        <f>VLOOKUP(C145,Województwa!B$2:D$484,3,0)</f>
        <v>OZZ Warmińsko-mazurskie</v>
      </c>
    </row>
    <row r="146" spans="1:16" customFormat="1" ht="12.75" x14ac:dyDescent="0.2">
      <c r="A146" s="4">
        <v>65</v>
      </c>
      <c r="B146" s="2" t="s">
        <v>592</v>
      </c>
      <c r="C146" s="2" t="s">
        <v>217</v>
      </c>
      <c r="D146" s="4">
        <v>2010</v>
      </c>
      <c r="E146" s="4">
        <v>65</v>
      </c>
      <c r="F146" s="7">
        <v>32</v>
      </c>
      <c r="G146" s="4">
        <v>0</v>
      </c>
      <c r="H146" s="4">
        <v>65</v>
      </c>
      <c r="I146" s="4">
        <v>17</v>
      </c>
      <c r="J146" s="4">
        <v>10</v>
      </c>
      <c r="K146" s="4">
        <v>26</v>
      </c>
      <c r="L146" s="4">
        <v>10</v>
      </c>
      <c r="M146" s="7" t="s">
        <v>337</v>
      </c>
      <c r="N146" s="4" t="s">
        <v>265</v>
      </c>
      <c r="O146" s="2"/>
      <c r="P146" t="str">
        <f>VLOOKUP(C146,Województwa!B$2:D$484,3,0)</f>
        <v>OZZ Wielkopolskie</v>
      </c>
    </row>
    <row r="147" spans="1:16" x14ac:dyDescent="0.25">
      <c r="A147" s="4">
        <v>65</v>
      </c>
      <c r="B147" s="2" t="s">
        <v>593</v>
      </c>
      <c r="C147" s="2" t="s">
        <v>189</v>
      </c>
      <c r="D147" s="4">
        <v>2010</v>
      </c>
      <c r="E147" s="4">
        <v>65</v>
      </c>
      <c r="F147" s="7">
        <v>23</v>
      </c>
      <c r="G147" s="4">
        <v>4</v>
      </c>
      <c r="H147" s="4">
        <v>65</v>
      </c>
      <c r="I147" s="4">
        <v>22</v>
      </c>
      <c r="J147" s="4">
        <v>5</v>
      </c>
      <c r="K147" s="4">
        <v>26</v>
      </c>
      <c r="L147" s="4">
        <v>9</v>
      </c>
      <c r="M147" s="7" t="s">
        <v>594</v>
      </c>
      <c r="N147" s="4" t="s">
        <v>265</v>
      </c>
      <c r="P147" t="str">
        <f>VLOOKUP(C147,Województwa!B$2:D$484,3,0)</f>
        <v>OZZ Świętokrzyskie</v>
      </c>
    </row>
    <row r="148" spans="1:16" x14ac:dyDescent="0.25">
      <c r="A148" s="4">
        <v>65</v>
      </c>
      <c r="B148" s="2" t="s">
        <v>595</v>
      </c>
      <c r="C148" s="2" t="s">
        <v>54</v>
      </c>
      <c r="D148" s="4">
        <v>2011</v>
      </c>
      <c r="E148" s="4">
        <v>65</v>
      </c>
      <c r="F148" s="7">
        <v>24</v>
      </c>
      <c r="G148" s="4">
        <v>3</v>
      </c>
      <c r="H148" s="4">
        <v>65</v>
      </c>
      <c r="I148" s="4">
        <v>21</v>
      </c>
      <c r="J148" s="4">
        <v>6</v>
      </c>
      <c r="K148" s="4">
        <v>26</v>
      </c>
      <c r="L148" s="4">
        <v>9</v>
      </c>
      <c r="M148" s="7" t="s">
        <v>594</v>
      </c>
      <c r="N148" s="4" t="s">
        <v>265</v>
      </c>
      <c r="P148" t="str">
        <f>VLOOKUP(C148,Województwa!B$2:D$484,3,0)</f>
        <v>OZZ Lubelskie</v>
      </c>
    </row>
    <row r="149" spans="1:16" x14ac:dyDescent="0.25">
      <c r="A149" s="4">
        <v>65</v>
      </c>
      <c r="B149" s="2" t="s">
        <v>596</v>
      </c>
      <c r="C149" s="2" t="s">
        <v>105</v>
      </c>
      <c r="D149" s="4">
        <v>2011</v>
      </c>
      <c r="G149" s="4">
        <v>0</v>
      </c>
      <c r="H149" s="4">
        <v>65</v>
      </c>
      <c r="I149" s="4">
        <v>19</v>
      </c>
      <c r="J149" s="4">
        <v>8</v>
      </c>
      <c r="K149" s="4">
        <v>26</v>
      </c>
      <c r="L149" s="4">
        <v>8</v>
      </c>
      <c r="M149" s="7">
        <v>31</v>
      </c>
      <c r="N149" s="4" t="s">
        <v>265</v>
      </c>
      <c r="P149" t="str">
        <f>VLOOKUP(C149,Województwa!B$2:D$484,3,0)</f>
        <v>OZZ Mazowieckie</v>
      </c>
    </row>
    <row r="150" spans="1:16" x14ac:dyDescent="0.25">
      <c r="A150" s="4">
        <v>65</v>
      </c>
      <c r="B150" s="2" t="s">
        <v>597</v>
      </c>
      <c r="C150" s="2" t="s">
        <v>103</v>
      </c>
      <c r="D150" s="4">
        <v>2011</v>
      </c>
      <c r="G150" s="4">
        <v>0</v>
      </c>
      <c r="H150" s="4">
        <v>65</v>
      </c>
      <c r="I150" s="4">
        <v>20</v>
      </c>
      <c r="J150" s="4">
        <v>7</v>
      </c>
      <c r="K150" s="4">
        <v>26</v>
      </c>
      <c r="L150" s="4">
        <v>7</v>
      </c>
      <c r="M150" s="7">
        <v>32</v>
      </c>
      <c r="N150" s="4" t="s">
        <v>265</v>
      </c>
      <c r="P150" t="str">
        <f>VLOOKUP(C150,Województwa!B$2:D$484,3,0)</f>
        <v>OZZ Mazowieckie</v>
      </c>
    </row>
    <row r="151" spans="1:16" x14ac:dyDescent="0.25">
      <c r="A151" s="4">
        <v>65</v>
      </c>
      <c r="B151" s="2" t="s">
        <v>598</v>
      </c>
      <c r="C151" s="2" t="s">
        <v>176</v>
      </c>
      <c r="D151" s="4">
        <v>2009</v>
      </c>
      <c r="E151" s="4">
        <v>65</v>
      </c>
      <c r="F151" s="7" t="s">
        <v>492</v>
      </c>
      <c r="G151" s="4">
        <v>6.5</v>
      </c>
      <c r="J151" s="4">
        <v>0</v>
      </c>
      <c r="K151" s="4">
        <v>26</v>
      </c>
      <c r="L151" s="4">
        <v>6.5</v>
      </c>
      <c r="M151" s="7">
        <v>33</v>
      </c>
      <c r="N151" s="4" t="s">
        <v>265</v>
      </c>
      <c r="P151" t="str">
        <f>VLOOKUP(C151,Województwa!B$2:D$484,3,0)</f>
        <v>OZZ Śląskie</v>
      </c>
    </row>
    <row r="152" spans="1:16" x14ac:dyDescent="0.25">
      <c r="A152" s="4">
        <v>65</v>
      </c>
      <c r="B152" s="2" t="s">
        <v>599</v>
      </c>
      <c r="C152" s="2" t="s">
        <v>142</v>
      </c>
      <c r="D152" s="4">
        <v>2010</v>
      </c>
      <c r="G152" s="4">
        <v>0</v>
      </c>
      <c r="H152" s="4">
        <v>65</v>
      </c>
      <c r="I152" s="4">
        <v>23</v>
      </c>
      <c r="J152" s="4">
        <v>4</v>
      </c>
      <c r="K152" s="4">
        <v>26</v>
      </c>
      <c r="L152" s="4">
        <v>4</v>
      </c>
      <c r="M152" s="7">
        <v>34</v>
      </c>
      <c r="N152" s="4" t="s">
        <v>265</v>
      </c>
      <c r="P152" t="str">
        <f>VLOOKUP(C152,Województwa!B$2:D$484,3,0)</f>
        <v>OZZ Podkarpackie</v>
      </c>
    </row>
    <row r="153" spans="1:16" x14ac:dyDescent="0.25">
      <c r="A153" s="4">
        <v>65</v>
      </c>
      <c r="B153" s="2" t="s">
        <v>600</v>
      </c>
      <c r="C153" s="2" t="s">
        <v>174</v>
      </c>
      <c r="D153" s="4">
        <v>2010</v>
      </c>
      <c r="E153" s="4">
        <v>65</v>
      </c>
      <c r="F153" s="7">
        <v>37</v>
      </c>
      <c r="G153" s="4">
        <v>0</v>
      </c>
      <c r="H153" s="4">
        <v>65</v>
      </c>
      <c r="I153" s="4">
        <v>24</v>
      </c>
      <c r="J153" s="4">
        <v>3</v>
      </c>
      <c r="K153" s="4">
        <v>26</v>
      </c>
      <c r="L153" s="4">
        <v>3</v>
      </c>
      <c r="M153" s="7">
        <v>35</v>
      </c>
      <c r="N153" s="4" t="s">
        <v>265</v>
      </c>
      <c r="P153" t="str">
        <f>VLOOKUP(C153,Województwa!B$2:D$484,3,0)</f>
        <v>OZZ Śląskie</v>
      </c>
    </row>
    <row r="154" spans="1:16" x14ac:dyDescent="0.25">
      <c r="A154" s="4">
        <v>65</v>
      </c>
      <c r="B154" s="2" t="s">
        <v>601</v>
      </c>
      <c r="C154" s="2" t="s">
        <v>68</v>
      </c>
      <c r="D154" s="4">
        <v>2009</v>
      </c>
      <c r="E154" s="4">
        <v>65</v>
      </c>
      <c r="F154" s="7">
        <v>26</v>
      </c>
      <c r="G154" s="4">
        <v>1</v>
      </c>
      <c r="J154" s="4">
        <v>0</v>
      </c>
      <c r="K154" s="4">
        <v>26</v>
      </c>
      <c r="L154" s="4">
        <v>1</v>
      </c>
      <c r="M154" s="7">
        <v>36</v>
      </c>
      <c r="N154" s="4" t="s">
        <v>265</v>
      </c>
      <c r="P154" t="str">
        <f>VLOOKUP(C154,Województwa!B$2:D$484,3,0)</f>
        <v>OZZ Lubuskie</v>
      </c>
    </row>
    <row r="155" spans="1:16" x14ac:dyDescent="0.25">
      <c r="A155" s="4">
        <v>65</v>
      </c>
      <c r="B155" s="2" t="s">
        <v>602</v>
      </c>
      <c r="C155" s="2" t="s">
        <v>154</v>
      </c>
      <c r="D155" s="4">
        <v>2009</v>
      </c>
      <c r="G155" s="4">
        <v>0</v>
      </c>
      <c r="H155" s="4">
        <v>65</v>
      </c>
      <c r="I155" s="4" t="s">
        <v>603</v>
      </c>
      <c r="J155" s="4">
        <v>0.5</v>
      </c>
      <c r="K155" s="4">
        <v>26</v>
      </c>
      <c r="L155" s="4">
        <v>0.5</v>
      </c>
      <c r="M155" s="7" t="s">
        <v>604</v>
      </c>
      <c r="N155" s="4" t="s">
        <v>265</v>
      </c>
      <c r="P155" t="str">
        <f>VLOOKUP(C155,Województwa!B$2:D$484,3,0)</f>
        <v>OZZ Podlaskie</v>
      </c>
    </row>
    <row r="156" spans="1:16" x14ac:dyDescent="0.25">
      <c r="A156" s="4">
        <v>65</v>
      </c>
      <c r="B156" s="2" t="s">
        <v>605</v>
      </c>
      <c r="C156" s="2" t="s">
        <v>85</v>
      </c>
      <c r="D156" s="4">
        <v>2009</v>
      </c>
      <c r="G156" s="4">
        <v>0</v>
      </c>
      <c r="H156" s="4">
        <v>65</v>
      </c>
      <c r="I156" s="4" t="s">
        <v>603</v>
      </c>
      <c r="J156" s="4">
        <v>0.5</v>
      </c>
      <c r="K156" s="4">
        <v>26</v>
      </c>
      <c r="L156" s="4">
        <v>0.5</v>
      </c>
      <c r="M156" s="7" t="s">
        <v>604</v>
      </c>
      <c r="N156" s="4" t="s">
        <v>265</v>
      </c>
      <c r="P156" t="str">
        <f>VLOOKUP(C156,Województwa!B$2:D$484,3,0)</f>
        <v>OZZ Łódzkie</v>
      </c>
    </row>
    <row r="157" spans="1:16" x14ac:dyDescent="0.25">
      <c r="A157" s="4">
        <v>65</v>
      </c>
      <c r="B157" s="2" t="s">
        <v>606</v>
      </c>
      <c r="C157" s="2" t="s">
        <v>267</v>
      </c>
      <c r="D157" s="4">
        <v>2011</v>
      </c>
      <c r="E157" s="4">
        <v>65</v>
      </c>
      <c r="F157" s="7">
        <v>27</v>
      </c>
      <c r="G157" s="4">
        <v>0</v>
      </c>
      <c r="H157" s="4">
        <v>65</v>
      </c>
      <c r="I157" s="4">
        <v>30</v>
      </c>
      <c r="J157" s="4">
        <v>0</v>
      </c>
      <c r="K157" s="4">
        <v>26</v>
      </c>
      <c r="L157" s="4">
        <v>0</v>
      </c>
      <c r="M157" s="7" t="s">
        <v>607</v>
      </c>
      <c r="N157" s="4" t="s">
        <v>265</v>
      </c>
      <c r="P157" t="str">
        <f>VLOOKUP(C157,Województwa!B$2:D$484,3,0)</f>
        <v>OZZ Podlaskie</v>
      </c>
    </row>
    <row r="158" spans="1:16" x14ac:dyDescent="0.25">
      <c r="A158" s="4">
        <v>65</v>
      </c>
      <c r="B158" s="2" t="s">
        <v>608</v>
      </c>
      <c r="C158" s="2" t="s">
        <v>171</v>
      </c>
      <c r="D158" s="4">
        <v>2011</v>
      </c>
      <c r="E158" s="4">
        <v>65</v>
      </c>
      <c r="F158" s="7">
        <v>28</v>
      </c>
      <c r="G158" s="4">
        <v>0</v>
      </c>
      <c r="J158" s="4">
        <v>0</v>
      </c>
      <c r="K158" s="4">
        <v>26</v>
      </c>
      <c r="L158" s="4">
        <v>0</v>
      </c>
      <c r="M158" s="7" t="s">
        <v>607</v>
      </c>
      <c r="N158" s="4" t="s">
        <v>265</v>
      </c>
      <c r="P158" t="str">
        <f>VLOOKUP(C158,Województwa!B$2:D$484,3,0)</f>
        <v>OZZ Małopolskie</v>
      </c>
    </row>
    <row r="159" spans="1:16" x14ac:dyDescent="0.25">
      <c r="A159" s="4">
        <v>65</v>
      </c>
      <c r="B159" s="2" t="s">
        <v>609</v>
      </c>
      <c r="C159" s="2" t="s">
        <v>145</v>
      </c>
      <c r="D159" s="4">
        <v>2009</v>
      </c>
      <c r="E159" s="4">
        <v>65</v>
      </c>
      <c r="F159" s="7">
        <v>29</v>
      </c>
      <c r="G159" s="4">
        <v>0</v>
      </c>
      <c r="J159" s="4">
        <v>0</v>
      </c>
      <c r="K159" s="4">
        <v>26</v>
      </c>
      <c r="L159" s="4">
        <v>0</v>
      </c>
      <c r="M159" s="7" t="s">
        <v>607</v>
      </c>
      <c r="N159" s="4" t="s">
        <v>265</v>
      </c>
      <c r="P159" t="str">
        <f>VLOOKUP(C159,Województwa!B$2:D$484,3,0)</f>
        <v>OZZ Podlaskie</v>
      </c>
    </row>
    <row r="160" spans="1:16" x14ac:dyDescent="0.25">
      <c r="A160" s="4">
        <v>65</v>
      </c>
      <c r="B160" s="2" t="s">
        <v>610</v>
      </c>
      <c r="C160" s="2" t="s">
        <v>10</v>
      </c>
      <c r="D160" s="4">
        <v>2011</v>
      </c>
      <c r="E160" s="4">
        <v>65</v>
      </c>
      <c r="F160" s="7">
        <v>30</v>
      </c>
      <c r="G160" s="4">
        <v>0</v>
      </c>
      <c r="J160" s="4">
        <v>0</v>
      </c>
      <c r="K160" s="4">
        <v>26</v>
      </c>
      <c r="L160" s="4">
        <v>0</v>
      </c>
      <c r="M160" s="7" t="s">
        <v>607</v>
      </c>
      <c r="N160" s="4" t="s">
        <v>265</v>
      </c>
      <c r="P160" t="str">
        <f>VLOOKUP(C160,Województwa!B$2:D$484,3,0)</f>
        <v>OZZ Dolnośląskie</v>
      </c>
    </row>
    <row r="161" spans="1:16" x14ac:dyDescent="0.25">
      <c r="A161" s="4">
        <v>65</v>
      </c>
      <c r="B161" s="2" t="s">
        <v>611</v>
      </c>
      <c r="C161" s="2" t="s">
        <v>73</v>
      </c>
      <c r="D161" s="4">
        <v>2009</v>
      </c>
      <c r="E161" s="4">
        <v>65</v>
      </c>
      <c r="F161" s="7">
        <v>33</v>
      </c>
      <c r="G161" s="4">
        <v>0</v>
      </c>
      <c r="J161" s="4">
        <v>0</v>
      </c>
      <c r="K161" s="4">
        <v>26</v>
      </c>
      <c r="L161" s="4">
        <v>0</v>
      </c>
      <c r="M161" s="7" t="s">
        <v>607</v>
      </c>
      <c r="N161" s="4" t="s">
        <v>265</v>
      </c>
      <c r="P161" t="str">
        <f>VLOOKUP(C161,Województwa!B$2:D$484,3,0)</f>
        <v>OZZ Łódzkie</v>
      </c>
    </row>
    <row r="162" spans="1:16" x14ac:dyDescent="0.25">
      <c r="A162" s="4">
        <v>65</v>
      </c>
      <c r="B162" s="2" t="s">
        <v>612</v>
      </c>
      <c r="C162" s="2" t="s">
        <v>73</v>
      </c>
      <c r="D162" s="4">
        <v>2010</v>
      </c>
      <c r="E162" s="4">
        <v>65</v>
      </c>
      <c r="F162" s="7">
        <v>34</v>
      </c>
      <c r="G162" s="4">
        <v>0</v>
      </c>
      <c r="J162" s="4">
        <v>0</v>
      </c>
      <c r="K162" s="4">
        <v>26</v>
      </c>
      <c r="L162" s="4">
        <v>0</v>
      </c>
      <c r="M162" s="7" t="s">
        <v>607</v>
      </c>
      <c r="N162" s="4" t="s">
        <v>265</v>
      </c>
      <c r="P162" t="str">
        <f>VLOOKUP(C162,Województwa!B$2:D$484,3,0)</f>
        <v>OZZ Łódzkie</v>
      </c>
    </row>
    <row r="163" spans="1:16" x14ac:dyDescent="0.25">
      <c r="A163" s="4">
        <v>65</v>
      </c>
      <c r="B163" s="2" t="s">
        <v>550</v>
      </c>
      <c r="C163" s="2" t="s">
        <v>147</v>
      </c>
      <c r="D163" s="4">
        <v>2010</v>
      </c>
      <c r="E163" s="4">
        <v>65</v>
      </c>
      <c r="F163" s="7">
        <v>35</v>
      </c>
      <c r="G163" s="4">
        <v>0</v>
      </c>
      <c r="H163" s="4">
        <v>60</v>
      </c>
      <c r="I163" s="4">
        <v>26</v>
      </c>
      <c r="J163" s="4">
        <v>1</v>
      </c>
      <c r="K163" s="4">
        <v>26</v>
      </c>
      <c r="L163" s="4">
        <v>0</v>
      </c>
      <c r="M163" s="7" t="s">
        <v>607</v>
      </c>
      <c r="N163" s="4" t="s">
        <v>265</v>
      </c>
      <c r="P163" t="str">
        <f>VLOOKUP(C163,Województwa!B$2:D$484,3,0)</f>
        <v>OZZ Podlaskie</v>
      </c>
    </row>
    <row r="164" spans="1:16" x14ac:dyDescent="0.25">
      <c r="A164" s="4">
        <v>65</v>
      </c>
      <c r="B164" s="2" t="s">
        <v>613</v>
      </c>
      <c r="C164" s="2" t="s">
        <v>73</v>
      </c>
      <c r="D164" s="4">
        <v>2010</v>
      </c>
      <c r="E164" s="4">
        <v>65</v>
      </c>
      <c r="F164" s="7">
        <v>36</v>
      </c>
      <c r="G164" s="4">
        <v>0</v>
      </c>
      <c r="H164" s="4">
        <v>65</v>
      </c>
      <c r="I164" s="4" t="s">
        <v>614</v>
      </c>
      <c r="J164" s="4">
        <v>0</v>
      </c>
      <c r="K164" s="4">
        <v>26</v>
      </c>
      <c r="L164" s="4">
        <v>0</v>
      </c>
      <c r="M164" s="7" t="s">
        <v>607</v>
      </c>
      <c r="N164" s="4" t="s">
        <v>265</v>
      </c>
      <c r="P164" t="str">
        <f>VLOOKUP(C164,Województwa!B$2:D$484,3,0)</f>
        <v>OZZ Łódzkie</v>
      </c>
    </row>
    <row r="165" spans="1:16" x14ac:dyDescent="0.25">
      <c r="A165" s="4">
        <v>65</v>
      </c>
      <c r="B165" s="2" t="s">
        <v>615</v>
      </c>
      <c r="C165" s="2" t="s">
        <v>145</v>
      </c>
      <c r="D165" s="4">
        <v>2011</v>
      </c>
      <c r="E165" s="4">
        <v>65</v>
      </c>
      <c r="F165" s="7">
        <v>39</v>
      </c>
      <c r="G165" s="4">
        <v>0</v>
      </c>
      <c r="J165" s="4">
        <v>0</v>
      </c>
      <c r="K165" s="4">
        <v>26</v>
      </c>
      <c r="L165" s="4">
        <v>0</v>
      </c>
      <c r="M165" s="7" t="s">
        <v>607</v>
      </c>
      <c r="N165" s="4" t="s">
        <v>265</v>
      </c>
      <c r="P165" t="str">
        <f>VLOOKUP(C165,Województwa!B$2:D$484,3,0)</f>
        <v>OZZ Podlaskie</v>
      </c>
    </row>
    <row r="166" spans="1:16" x14ac:dyDescent="0.25">
      <c r="A166" s="4">
        <v>65</v>
      </c>
      <c r="B166" s="2" t="s">
        <v>616</v>
      </c>
      <c r="C166" s="2" t="s">
        <v>62</v>
      </c>
      <c r="D166" s="4">
        <v>2011</v>
      </c>
      <c r="E166" s="4">
        <v>65</v>
      </c>
      <c r="F166" s="7">
        <v>40</v>
      </c>
      <c r="G166" s="4">
        <v>0</v>
      </c>
      <c r="J166" s="4">
        <v>0</v>
      </c>
      <c r="K166" s="4">
        <v>26</v>
      </c>
      <c r="L166" s="4">
        <v>0</v>
      </c>
      <c r="M166" s="7" t="s">
        <v>607</v>
      </c>
      <c r="N166" s="4" t="s">
        <v>265</v>
      </c>
      <c r="P166" t="str">
        <f>VLOOKUP(C166,Województwa!B$2:D$484,3,0)</f>
        <v>OZZ Lubelskie</v>
      </c>
    </row>
    <row r="167" spans="1:16" x14ac:dyDescent="0.25">
      <c r="A167" s="4">
        <v>65</v>
      </c>
      <c r="B167" s="2" t="s">
        <v>617</v>
      </c>
      <c r="C167" s="2" t="s">
        <v>76</v>
      </c>
      <c r="D167" s="4">
        <v>2009</v>
      </c>
      <c r="E167" s="4">
        <v>65</v>
      </c>
      <c r="F167" s="7">
        <v>41</v>
      </c>
      <c r="G167" s="4">
        <v>0</v>
      </c>
      <c r="J167" s="4">
        <v>0</v>
      </c>
      <c r="K167" s="4">
        <v>26</v>
      </c>
      <c r="L167" s="4">
        <v>0</v>
      </c>
      <c r="M167" s="7" t="s">
        <v>607</v>
      </c>
      <c r="N167" s="4" t="s">
        <v>265</v>
      </c>
      <c r="P167" t="str">
        <f>VLOOKUP(C167,Województwa!B$2:D$484,3,0)</f>
        <v>OZZ Łódzkie</v>
      </c>
    </row>
    <row r="168" spans="1:16" x14ac:dyDescent="0.25">
      <c r="A168" s="4">
        <v>65</v>
      </c>
      <c r="B168" s="2" t="s">
        <v>618</v>
      </c>
      <c r="C168" s="2" t="s">
        <v>171</v>
      </c>
      <c r="D168" s="4">
        <v>2010</v>
      </c>
      <c r="E168" s="4">
        <v>65</v>
      </c>
      <c r="F168" s="7">
        <v>42</v>
      </c>
      <c r="G168" s="4">
        <v>0</v>
      </c>
      <c r="J168" s="4">
        <v>0</v>
      </c>
      <c r="K168" s="4">
        <v>26</v>
      </c>
      <c r="L168" s="4">
        <v>0</v>
      </c>
      <c r="M168" s="7" t="s">
        <v>607</v>
      </c>
      <c r="N168" s="4" t="s">
        <v>265</v>
      </c>
      <c r="P168" t="str">
        <f>VLOOKUP(C168,Województwa!B$2:D$484,3,0)</f>
        <v>OZZ Małopolskie</v>
      </c>
    </row>
    <row r="169" spans="1:16" x14ac:dyDescent="0.25">
      <c r="A169" s="4">
        <v>65</v>
      </c>
      <c r="B169" s="2" t="s">
        <v>619</v>
      </c>
      <c r="C169" s="2" t="s">
        <v>76</v>
      </c>
      <c r="D169" s="4">
        <v>2010</v>
      </c>
      <c r="E169" s="4">
        <v>65</v>
      </c>
      <c r="F169" s="7">
        <v>43</v>
      </c>
      <c r="G169" s="4">
        <v>0</v>
      </c>
      <c r="J169" s="4">
        <v>0</v>
      </c>
      <c r="K169" s="4">
        <v>26</v>
      </c>
      <c r="L169" s="4">
        <v>0</v>
      </c>
      <c r="M169" s="7" t="s">
        <v>607</v>
      </c>
      <c r="N169" s="4" t="s">
        <v>265</v>
      </c>
      <c r="P169" t="str">
        <f>VLOOKUP(C169,Województwa!B$2:D$484,3,0)</f>
        <v>OZZ Łódzkie</v>
      </c>
    </row>
    <row r="170" spans="1:16" x14ac:dyDescent="0.25">
      <c r="A170" s="4">
        <v>65</v>
      </c>
      <c r="B170" s="2" t="s">
        <v>620</v>
      </c>
      <c r="C170" s="2" t="s">
        <v>86</v>
      </c>
      <c r="D170" s="4">
        <v>2011</v>
      </c>
      <c r="E170" s="4">
        <v>65</v>
      </c>
      <c r="F170" s="7" t="s">
        <v>621</v>
      </c>
      <c r="G170" s="4">
        <v>0</v>
      </c>
      <c r="J170" s="4">
        <v>0</v>
      </c>
      <c r="K170" s="4">
        <v>26</v>
      </c>
      <c r="L170" s="4">
        <v>0</v>
      </c>
      <c r="M170" s="7" t="s">
        <v>607</v>
      </c>
      <c r="N170" s="4" t="s">
        <v>265</v>
      </c>
      <c r="P170" t="str">
        <f>VLOOKUP(C170,Województwa!B$2:D$484,3,0)</f>
        <v>OZZ Łódzkie</v>
      </c>
    </row>
    <row r="171" spans="1:16" x14ac:dyDescent="0.25">
      <c r="A171" s="4">
        <v>65</v>
      </c>
      <c r="B171" s="2" t="s">
        <v>622</v>
      </c>
      <c r="C171" s="2" t="s">
        <v>85</v>
      </c>
      <c r="D171" s="4">
        <v>2011</v>
      </c>
      <c r="E171" s="4">
        <v>65</v>
      </c>
      <c r="F171" s="7" t="s">
        <v>621</v>
      </c>
      <c r="G171" s="4">
        <v>0</v>
      </c>
      <c r="H171" s="4">
        <v>65</v>
      </c>
      <c r="I171" s="4" t="s">
        <v>544</v>
      </c>
      <c r="J171" s="4">
        <v>0</v>
      </c>
      <c r="K171" s="4">
        <v>26</v>
      </c>
      <c r="L171" s="4">
        <v>0</v>
      </c>
      <c r="M171" s="7" t="s">
        <v>607</v>
      </c>
      <c r="N171" s="4" t="s">
        <v>265</v>
      </c>
      <c r="P171" t="str">
        <f>VLOOKUP(C171,Województwa!B$2:D$484,3,0)</f>
        <v>OZZ Łódzkie</v>
      </c>
    </row>
    <row r="172" spans="1:16" x14ac:dyDescent="0.25">
      <c r="A172" s="4">
        <v>65</v>
      </c>
      <c r="B172" s="2" t="s">
        <v>623</v>
      </c>
      <c r="C172" s="2" t="s">
        <v>189</v>
      </c>
      <c r="D172" s="4">
        <v>2011</v>
      </c>
      <c r="E172" s="4">
        <v>65</v>
      </c>
      <c r="F172" s="7" t="s">
        <v>624</v>
      </c>
      <c r="G172" s="4">
        <v>0</v>
      </c>
      <c r="J172" s="4">
        <v>0</v>
      </c>
      <c r="K172" s="4">
        <v>26</v>
      </c>
      <c r="L172" s="4">
        <v>0</v>
      </c>
      <c r="M172" s="7" t="s">
        <v>607</v>
      </c>
      <c r="N172" s="4" t="s">
        <v>265</v>
      </c>
      <c r="P172" t="str">
        <f>VLOOKUP(C172,Województwa!B$2:D$484,3,0)</f>
        <v>OZZ Świętokrzyskie</v>
      </c>
    </row>
    <row r="173" spans="1:16" x14ac:dyDescent="0.25">
      <c r="A173" s="4">
        <v>65</v>
      </c>
      <c r="B173" s="2" t="s">
        <v>625</v>
      </c>
      <c r="C173" s="2" t="s">
        <v>209</v>
      </c>
      <c r="D173" s="4">
        <v>2011</v>
      </c>
      <c r="E173" s="4">
        <v>65</v>
      </c>
      <c r="F173" s="7" t="s">
        <v>624</v>
      </c>
      <c r="G173" s="4">
        <v>0</v>
      </c>
      <c r="J173" s="4">
        <v>0</v>
      </c>
      <c r="K173" s="4">
        <v>26</v>
      </c>
      <c r="L173" s="4">
        <v>0</v>
      </c>
      <c r="M173" s="7" t="s">
        <v>607</v>
      </c>
      <c r="N173" s="4" t="s">
        <v>265</v>
      </c>
      <c r="P173" t="str">
        <f>VLOOKUP(C173,Województwa!B$2:D$484,3,0)</f>
        <v>OZZ Wielkopolskie</v>
      </c>
    </row>
    <row r="174" spans="1:16" x14ac:dyDescent="0.25">
      <c r="A174" s="4">
        <v>65</v>
      </c>
      <c r="B174" s="2" t="s">
        <v>626</v>
      </c>
      <c r="C174" s="2" t="s">
        <v>68</v>
      </c>
      <c r="D174" s="4">
        <v>2011</v>
      </c>
      <c r="E174" s="4">
        <v>65</v>
      </c>
      <c r="F174" s="7" t="s">
        <v>624</v>
      </c>
      <c r="G174" s="4">
        <v>0</v>
      </c>
      <c r="J174" s="4">
        <v>0</v>
      </c>
      <c r="K174" s="4">
        <v>26</v>
      </c>
      <c r="L174" s="4">
        <v>0</v>
      </c>
      <c r="M174" s="7" t="s">
        <v>607</v>
      </c>
      <c r="N174" s="4" t="s">
        <v>265</v>
      </c>
      <c r="P174" t="str">
        <f>VLOOKUP(C174,Województwa!B$2:D$484,3,0)</f>
        <v>OZZ Lubuskie</v>
      </c>
    </row>
    <row r="175" spans="1:16" x14ac:dyDescent="0.25">
      <c r="A175" s="4">
        <v>65</v>
      </c>
      <c r="B175" s="2" t="s">
        <v>551</v>
      </c>
      <c r="C175" s="2" t="s">
        <v>190</v>
      </c>
      <c r="D175" s="4">
        <v>2010</v>
      </c>
      <c r="E175" s="4">
        <v>60</v>
      </c>
      <c r="F175" s="7" t="s">
        <v>540</v>
      </c>
      <c r="G175" s="4">
        <v>0</v>
      </c>
      <c r="H175" s="4">
        <v>65</v>
      </c>
      <c r="I175" s="4">
        <v>28</v>
      </c>
      <c r="J175" s="4">
        <v>0</v>
      </c>
      <c r="K175" s="4">
        <v>26</v>
      </c>
      <c r="L175" s="4">
        <v>0</v>
      </c>
      <c r="M175" s="7" t="s">
        <v>607</v>
      </c>
      <c r="N175" s="4" t="s">
        <v>265</v>
      </c>
      <c r="P175" t="str">
        <f>VLOOKUP(C175,Województwa!B$2:D$484,3,0)</f>
        <v>OZZ Świętokrzyskie</v>
      </c>
    </row>
    <row r="176" spans="1:16" x14ac:dyDescent="0.25">
      <c r="A176" s="4">
        <v>65</v>
      </c>
      <c r="B176" s="2" t="s">
        <v>627</v>
      </c>
      <c r="C176" s="2" t="s">
        <v>216</v>
      </c>
      <c r="D176" s="4">
        <v>2011</v>
      </c>
      <c r="G176" s="4">
        <v>0</v>
      </c>
      <c r="H176" s="4">
        <v>65</v>
      </c>
      <c r="I176" s="4">
        <v>29</v>
      </c>
      <c r="J176" s="4">
        <v>0</v>
      </c>
      <c r="K176" s="4">
        <v>26</v>
      </c>
      <c r="L176" s="4">
        <v>0</v>
      </c>
      <c r="M176" s="7" t="s">
        <v>607</v>
      </c>
      <c r="N176" s="4" t="s">
        <v>265</v>
      </c>
      <c r="P176" t="str">
        <f>VLOOKUP(C176,Województwa!B$2:D$484,3,0)</f>
        <v>OZZ Wielkopolskie</v>
      </c>
    </row>
    <row r="177" spans="1:16" x14ac:dyDescent="0.25">
      <c r="A177" s="4">
        <v>65</v>
      </c>
      <c r="B177" s="2" t="s">
        <v>628</v>
      </c>
      <c r="C177" s="2" t="s">
        <v>207</v>
      </c>
      <c r="D177" s="4">
        <v>2010</v>
      </c>
      <c r="G177" s="4">
        <v>0</v>
      </c>
      <c r="H177" s="4">
        <v>65</v>
      </c>
      <c r="I177" s="4" t="s">
        <v>614</v>
      </c>
      <c r="J177" s="4">
        <v>0</v>
      </c>
      <c r="K177" s="4">
        <v>26</v>
      </c>
      <c r="L177" s="4">
        <v>0</v>
      </c>
      <c r="M177" s="7" t="s">
        <v>607</v>
      </c>
      <c r="N177" s="4" t="s">
        <v>265</v>
      </c>
      <c r="P177" t="str">
        <f>VLOOKUP(C177,Województwa!B$2:D$484,3,0)</f>
        <v>OZZ Wielkopolskie</v>
      </c>
    </row>
    <row r="178" spans="1:16" x14ac:dyDescent="0.25">
      <c r="A178" s="4">
        <v>65</v>
      </c>
      <c r="B178" s="2" t="s">
        <v>629</v>
      </c>
      <c r="C178" s="2" t="s">
        <v>124</v>
      </c>
      <c r="D178" s="4">
        <v>2009</v>
      </c>
      <c r="G178" s="4">
        <v>0</v>
      </c>
      <c r="H178" s="4">
        <v>65</v>
      </c>
      <c r="I178" s="4">
        <v>33</v>
      </c>
      <c r="J178" s="4">
        <v>0</v>
      </c>
      <c r="K178" s="4">
        <v>26</v>
      </c>
      <c r="L178" s="4">
        <v>0</v>
      </c>
      <c r="M178" s="7" t="s">
        <v>607</v>
      </c>
      <c r="N178" s="4" t="s">
        <v>265</v>
      </c>
      <c r="P178" t="str">
        <f>VLOOKUP(C178,Województwa!B$2:D$484,3,0)</f>
        <v>OZZ Mazowieckie</v>
      </c>
    </row>
    <row r="179" spans="1:16" x14ac:dyDescent="0.25">
      <c r="A179" s="4">
        <v>65</v>
      </c>
      <c r="B179" s="2" t="s">
        <v>630</v>
      </c>
      <c r="C179" s="2" t="s">
        <v>228</v>
      </c>
      <c r="D179" s="4">
        <v>2010</v>
      </c>
      <c r="G179" s="4">
        <v>0</v>
      </c>
      <c r="H179" s="4">
        <v>65</v>
      </c>
      <c r="I179" s="4" t="s">
        <v>527</v>
      </c>
      <c r="J179" s="4">
        <v>0</v>
      </c>
      <c r="K179" s="4">
        <v>26</v>
      </c>
      <c r="L179" s="4">
        <v>0</v>
      </c>
      <c r="M179" s="7" t="s">
        <v>607</v>
      </c>
      <c r="N179" s="4" t="s">
        <v>265</v>
      </c>
      <c r="P179" t="str">
        <f>VLOOKUP(C179,Województwa!B$2:D$484,3,0)</f>
        <v>OZZ Zachodniopomorskie</v>
      </c>
    </row>
    <row r="180" spans="1:16" x14ac:dyDescent="0.25">
      <c r="A180" s="4">
        <v>65</v>
      </c>
      <c r="B180" s="2" t="s">
        <v>631</v>
      </c>
      <c r="C180" s="2" t="s">
        <v>36</v>
      </c>
      <c r="D180" s="4">
        <v>2009</v>
      </c>
      <c r="G180" s="4">
        <v>0</v>
      </c>
      <c r="H180" s="4">
        <v>65</v>
      </c>
      <c r="I180" s="4">
        <v>36</v>
      </c>
      <c r="J180" s="4">
        <v>0</v>
      </c>
      <c r="K180" s="4">
        <v>26</v>
      </c>
      <c r="L180" s="4">
        <v>0</v>
      </c>
      <c r="M180" s="7" t="s">
        <v>607</v>
      </c>
      <c r="N180" s="4" t="s">
        <v>265</v>
      </c>
      <c r="P180" t="str">
        <f>VLOOKUP(C180,Województwa!B$2:D$484,3,0)</f>
        <v>OZZ Kujawsko-Pomorskie</v>
      </c>
    </row>
    <row r="181" spans="1:16" x14ac:dyDescent="0.25">
      <c r="A181" s="4">
        <v>65</v>
      </c>
      <c r="B181" s="2" t="s">
        <v>632</v>
      </c>
      <c r="C181" s="2" t="s">
        <v>142</v>
      </c>
      <c r="D181" s="4">
        <v>2009</v>
      </c>
      <c r="G181" s="4">
        <v>0</v>
      </c>
      <c r="H181" s="4">
        <v>65</v>
      </c>
      <c r="I181" s="4">
        <v>37</v>
      </c>
      <c r="J181" s="4">
        <v>0</v>
      </c>
      <c r="K181" s="4">
        <v>26</v>
      </c>
      <c r="L181" s="4">
        <v>0</v>
      </c>
      <c r="M181" s="7" t="s">
        <v>607</v>
      </c>
      <c r="N181" s="4" t="s">
        <v>265</v>
      </c>
      <c r="P181" t="str">
        <f>VLOOKUP(C181,Województwa!B$2:D$484,3,0)</f>
        <v>OZZ Podkarpackie</v>
      </c>
    </row>
    <row r="182" spans="1:16" x14ac:dyDescent="0.25">
      <c r="A182" s="4">
        <v>71</v>
      </c>
      <c r="B182" s="2" t="s">
        <v>633</v>
      </c>
      <c r="C182" s="2" t="s">
        <v>130</v>
      </c>
      <c r="D182" s="4">
        <v>2009</v>
      </c>
      <c r="E182" s="4">
        <v>71</v>
      </c>
      <c r="F182" s="7">
        <v>5</v>
      </c>
      <c r="G182" s="4">
        <v>21.5</v>
      </c>
      <c r="H182" s="4">
        <v>71</v>
      </c>
      <c r="I182" s="4">
        <v>1</v>
      </c>
      <c r="J182" s="4">
        <v>26</v>
      </c>
      <c r="K182" s="4">
        <v>26</v>
      </c>
      <c r="L182" s="4">
        <v>47.5</v>
      </c>
      <c r="M182" s="7">
        <v>1</v>
      </c>
      <c r="N182" s="4" t="s">
        <v>255</v>
      </c>
      <c r="P182" t="str">
        <f>VLOOKUP(C182,Województwa!B$2:D$484,3,0)</f>
        <v>OZZ Opolskie</v>
      </c>
    </row>
    <row r="183" spans="1:16" x14ac:dyDescent="0.25">
      <c r="A183" s="4">
        <v>71</v>
      </c>
      <c r="B183" s="2" t="s">
        <v>634</v>
      </c>
      <c r="C183" s="2" t="s">
        <v>163</v>
      </c>
      <c r="D183" s="4">
        <v>2009</v>
      </c>
      <c r="E183" s="4">
        <v>71</v>
      </c>
      <c r="F183" s="7">
        <v>5</v>
      </c>
      <c r="G183" s="4">
        <v>21.5</v>
      </c>
      <c r="H183" s="4">
        <v>71</v>
      </c>
      <c r="I183" s="4">
        <v>2</v>
      </c>
      <c r="J183" s="4">
        <v>25</v>
      </c>
      <c r="K183" s="4">
        <v>26</v>
      </c>
      <c r="L183" s="4">
        <v>46.5</v>
      </c>
      <c r="M183" s="7">
        <v>2</v>
      </c>
      <c r="N183" s="4" t="s">
        <v>255</v>
      </c>
      <c r="P183" t="str">
        <f>VLOOKUP(C183,Województwa!B$2:D$484,3,0)</f>
        <v>OZZ Pomorskie</v>
      </c>
    </row>
    <row r="184" spans="1:16" x14ac:dyDescent="0.25">
      <c r="A184" s="4">
        <v>71</v>
      </c>
      <c r="B184" s="2" t="s">
        <v>635</v>
      </c>
      <c r="C184" s="2" t="s">
        <v>177</v>
      </c>
      <c r="D184" s="4">
        <v>2011</v>
      </c>
      <c r="E184" s="4">
        <v>71</v>
      </c>
      <c r="F184" s="7">
        <v>8</v>
      </c>
      <c r="G184" s="4">
        <v>19</v>
      </c>
      <c r="H184" s="4">
        <v>71</v>
      </c>
      <c r="I184" s="4">
        <v>7</v>
      </c>
      <c r="J184" s="4">
        <v>20</v>
      </c>
      <c r="K184" s="4">
        <v>26</v>
      </c>
      <c r="L184" s="4">
        <v>39</v>
      </c>
      <c r="M184" s="7">
        <v>3</v>
      </c>
      <c r="N184" s="4" t="s">
        <v>255</v>
      </c>
      <c r="P184" t="str">
        <f>VLOOKUP(C184,Województwa!B$2:D$484,3,0)</f>
        <v>OZZ Śląskie</v>
      </c>
    </row>
    <row r="185" spans="1:16" x14ac:dyDescent="0.25">
      <c r="A185" s="4">
        <v>71</v>
      </c>
      <c r="B185" s="2" t="s">
        <v>636</v>
      </c>
      <c r="C185" s="2" t="s">
        <v>83</v>
      </c>
      <c r="D185" s="4">
        <v>2010</v>
      </c>
      <c r="E185" s="4">
        <v>71</v>
      </c>
      <c r="F185" s="7">
        <v>12</v>
      </c>
      <c r="G185" s="4">
        <v>15</v>
      </c>
      <c r="H185" s="4">
        <v>71</v>
      </c>
      <c r="I185" s="4">
        <v>3</v>
      </c>
      <c r="J185" s="4">
        <v>23.5</v>
      </c>
      <c r="K185" s="4">
        <v>26</v>
      </c>
      <c r="L185" s="4">
        <v>38.5</v>
      </c>
      <c r="M185" s="7">
        <v>4</v>
      </c>
      <c r="N185" s="4" t="s">
        <v>255</v>
      </c>
      <c r="P185" t="str">
        <f>VLOOKUP(C185,Województwa!B$2:D$484,3,0)</f>
        <v>OZZ Łódzkie</v>
      </c>
    </row>
    <row r="186" spans="1:16" x14ac:dyDescent="0.25">
      <c r="A186" s="4">
        <v>71</v>
      </c>
      <c r="B186" s="2" t="s">
        <v>637</v>
      </c>
      <c r="C186" s="2" t="s">
        <v>49</v>
      </c>
      <c r="D186" s="4">
        <v>2010</v>
      </c>
      <c r="E186" s="4">
        <v>71</v>
      </c>
      <c r="F186" s="7">
        <v>10</v>
      </c>
      <c r="G186" s="4">
        <v>17</v>
      </c>
      <c r="H186" s="4">
        <v>71</v>
      </c>
      <c r="I186" s="4">
        <v>10</v>
      </c>
      <c r="J186" s="4">
        <v>17</v>
      </c>
      <c r="K186" s="4">
        <v>26</v>
      </c>
      <c r="L186" s="4">
        <v>34</v>
      </c>
      <c r="M186" s="7" t="s">
        <v>638</v>
      </c>
      <c r="N186" s="4" t="s">
        <v>255</v>
      </c>
      <c r="P186" t="str">
        <f>VLOOKUP(C186,Województwa!B$2:D$484,3,0)</f>
        <v>OZZ Lubelskie</v>
      </c>
    </row>
    <row r="187" spans="1:16" x14ac:dyDescent="0.25">
      <c r="A187" s="4">
        <v>71</v>
      </c>
      <c r="B187" s="2" t="s">
        <v>639</v>
      </c>
      <c r="C187" s="2" t="s">
        <v>76</v>
      </c>
      <c r="D187" s="4">
        <v>2010</v>
      </c>
      <c r="E187" s="4">
        <v>71</v>
      </c>
      <c r="F187" s="7">
        <v>11</v>
      </c>
      <c r="G187" s="4">
        <v>16</v>
      </c>
      <c r="H187" s="4">
        <v>71</v>
      </c>
      <c r="I187" s="4">
        <v>9</v>
      </c>
      <c r="J187" s="4">
        <v>18</v>
      </c>
      <c r="K187" s="4">
        <v>26</v>
      </c>
      <c r="L187" s="4">
        <v>34</v>
      </c>
      <c r="M187" s="7" t="s">
        <v>638</v>
      </c>
      <c r="N187" s="4" t="s">
        <v>255</v>
      </c>
      <c r="P187" t="str">
        <f>VLOOKUP(C187,Województwa!B$2:D$484,3,0)</f>
        <v>OZZ Łódzkie</v>
      </c>
    </row>
    <row r="188" spans="1:16" x14ac:dyDescent="0.25">
      <c r="A188" s="4">
        <v>71</v>
      </c>
      <c r="B188" s="2" t="s">
        <v>640</v>
      </c>
      <c r="C188" s="2" t="s">
        <v>89</v>
      </c>
      <c r="D188" s="4">
        <v>2010</v>
      </c>
      <c r="E188" s="4">
        <v>71</v>
      </c>
      <c r="F188" s="7">
        <v>9</v>
      </c>
      <c r="G188" s="4">
        <v>18</v>
      </c>
      <c r="H188" s="4">
        <v>71</v>
      </c>
      <c r="I188" s="4">
        <v>16</v>
      </c>
      <c r="J188" s="4">
        <v>11</v>
      </c>
      <c r="K188" s="4">
        <v>26</v>
      </c>
      <c r="L188" s="4">
        <v>29</v>
      </c>
      <c r="M188" s="7">
        <v>7</v>
      </c>
      <c r="N188" s="4" t="s">
        <v>255</v>
      </c>
      <c r="P188" t="str">
        <f>VLOOKUP(C188,Województwa!B$2:D$484,3,0)</f>
        <v>OZZ Łódzkie</v>
      </c>
    </row>
    <row r="189" spans="1:16" x14ac:dyDescent="0.25">
      <c r="A189" s="4">
        <v>71</v>
      </c>
      <c r="B189" s="2" t="s">
        <v>641</v>
      </c>
      <c r="C189" s="2" t="s">
        <v>89</v>
      </c>
      <c r="D189" s="4">
        <v>2009</v>
      </c>
      <c r="E189" s="4">
        <v>71</v>
      </c>
      <c r="F189" s="7">
        <v>1</v>
      </c>
      <c r="G189" s="4">
        <v>26</v>
      </c>
      <c r="J189" s="4">
        <v>0</v>
      </c>
      <c r="K189" s="4">
        <v>26</v>
      </c>
      <c r="L189" s="4">
        <v>26</v>
      </c>
      <c r="M189" s="7" t="s">
        <v>273</v>
      </c>
      <c r="N189" s="4" t="s">
        <v>255</v>
      </c>
      <c r="P189" t="str">
        <f>VLOOKUP(C189,Województwa!B$2:D$484,3,0)</f>
        <v>OZZ Łódzkie</v>
      </c>
    </row>
    <row r="190" spans="1:16" x14ac:dyDescent="0.25">
      <c r="A190" s="4">
        <v>71</v>
      </c>
      <c r="B190" s="2" t="s">
        <v>642</v>
      </c>
      <c r="C190" s="2" t="s">
        <v>145</v>
      </c>
      <c r="D190" s="4">
        <v>2009</v>
      </c>
      <c r="E190" s="4">
        <v>71</v>
      </c>
      <c r="F190" s="7">
        <v>20</v>
      </c>
      <c r="G190" s="4">
        <v>7</v>
      </c>
      <c r="H190" s="4">
        <v>71</v>
      </c>
      <c r="I190" s="4">
        <v>8</v>
      </c>
      <c r="J190" s="4">
        <v>19</v>
      </c>
      <c r="K190" s="4">
        <v>26</v>
      </c>
      <c r="L190" s="4">
        <v>26</v>
      </c>
      <c r="M190" s="7" t="s">
        <v>273</v>
      </c>
      <c r="N190" s="4" t="s">
        <v>255</v>
      </c>
      <c r="P190" t="str">
        <f>VLOOKUP(C190,Województwa!B$2:D$484,3,0)</f>
        <v>OZZ Podlaskie</v>
      </c>
    </row>
    <row r="191" spans="1:16" x14ac:dyDescent="0.25">
      <c r="A191" s="4">
        <v>71</v>
      </c>
      <c r="B191" s="2" t="s">
        <v>643</v>
      </c>
      <c r="C191" s="2" t="s">
        <v>216</v>
      </c>
      <c r="D191" s="4">
        <v>2010</v>
      </c>
      <c r="E191" s="4">
        <v>71</v>
      </c>
      <c r="F191" s="7">
        <v>23</v>
      </c>
      <c r="G191" s="4">
        <v>4</v>
      </c>
      <c r="H191" s="4">
        <v>71</v>
      </c>
      <c r="I191" s="4">
        <v>5</v>
      </c>
      <c r="J191" s="4">
        <v>21.5</v>
      </c>
      <c r="K191" s="4">
        <v>26</v>
      </c>
      <c r="L191" s="4">
        <v>25.5</v>
      </c>
      <c r="M191" s="7">
        <v>10</v>
      </c>
      <c r="N191" s="4" t="s">
        <v>255</v>
      </c>
      <c r="P191" t="str">
        <f>VLOOKUP(C191,Województwa!B$2:D$484,3,0)</f>
        <v>OZZ Wielkopolskie</v>
      </c>
    </row>
    <row r="192" spans="1:16" x14ac:dyDescent="0.25">
      <c r="A192" s="4">
        <v>71</v>
      </c>
      <c r="B192" s="2" t="s">
        <v>644</v>
      </c>
      <c r="C192" s="2" t="s">
        <v>229</v>
      </c>
      <c r="D192" s="4">
        <v>2009</v>
      </c>
      <c r="E192" s="4">
        <v>71</v>
      </c>
      <c r="F192" s="7">
        <v>2</v>
      </c>
      <c r="G192" s="4">
        <v>25</v>
      </c>
      <c r="J192" s="4">
        <v>0</v>
      </c>
      <c r="K192" s="4">
        <v>26</v>
      </c>
      <c r="L192" s="4">
        <v>25</v>
      </c>
      <c r="M192" s="7" t="s">
        <v>290</v>
      </c>
      <c r="N192" s="4" t="s">
        <v>255</v>
      </c>
      <c r="P192" t="str">
        <f>VLOOKUP(C192,Województwa!B$2:D$484,3,0)</f>
        <v>OZZ Zachodniopomorskie</v>
      </c>
    </row>
    <row r="193" spans="1:16" x14ac:dyDescent="0.25">
      <c r="A193" s="4">
        <v>71</v>
      </c>
      <c r="B193" s="2" t="s">
        <v>645</v>
      </c>
      <c r="C193" s="2" t="s">
        <v>120</v>
      </c>
      <c r="D193" s="4">
        <v>2011</v>
      </c>
      <c r="E193" s="4">
        <v>71</v>
      </c>
      <c r="F193" s="7">
        <v>16</v>
      </c>
      <c r="G193" s="4">
        <v>11</v>
      </c>
      <c r="H193" s="4">
        <v>71</v>
      </c>
      <c r="I193" s="4">
        <v>13</v>
      </c>
      <c r="J193" s="4">
        <v>14</v>
      </c>
      <c r="K193" s="4">
        <v>26</v>
      </c>
      <c r="L193" s="4">
        <v>25</v>
      </c>
      <c r="M193" s="7" t="s">
        <v>290</v>
      </c>
      <c r="N193" s="4" t="s">
        <v>255</v>
      </c>
      <c r="P193" t="str">
        <f>VLOOKUP(C193,Województwa!B$2:D$484,3,0)</f>
        <v>OZZ Mazowieckie</v>
      </c>
    </row>
    <row r="194" spans="1:16" x14ac:dyDescent="0.25">
      <c r="A194" s="4">
        <v>71</v>
      </c>
      <c r="B194" s="2" t="s">
        <v>646</v>
      </c>
      <c r="C194" s="2" t="s">
        <v>228</v>
      </c>
      <c r="D194" s="4">
        <v>2009</v>
      </c>
      <c r="E194" s="4">
        <v>71</v>
      </c>
      <c r="F194" s="7">
        <v>3</v>
      </c>
      <c r="G194" s="4">
        <v>23.5</v>
      </c>
      <c r="J194" s="4">
        <v>0</v>
      </c>
      <c r="K194" s="4">
        <v>26</v>
      </c>
      <c r="L194" s="4">
        <v>23.5</v>
      </c>
      <c r="M194" s="7" t="s">
        <v>647</v>
      </c>
      <c r="N194" s="4" t="s">
        <v>255</v>
      </c>
      <c r="P194" t="str">
        <f>VLOOKUP(C194,Województwa!B$2:D$484,3,0)</f>
        <v>OZZ Zachodniopomorskie</v>
      </c>
    </row>
    <row r="195" spans="1:16" x14ac:dyDescent="0.25">
      <c r="A195" s="4">
        <v>71</v>
      </c>
      <c r="B195" s="2" t="s">
        <v>648</v>
      </c>
      <c r="C195" s="2" t="s">
        <v>236</v>
      </c>
      <c r="D195" s="4">
        <v>2010</v>
      </c>
      <c r="E195" s="4">
        <v>71</v>
      </c>
      <c r="F195" s="7">
        <v>3</v>
      </c>
      <c r="G195" s="4">
        <v>23.5</v>
      </c>
      <c r="J195" s="4">
        <v>0</v>
      </c>
      <c r="K195" s="4">
        <v>26</v>
      </c>
      <c r="L195" s="4">
        <v>23.5</v>
      </c>
      <c r="M195" s="7" t="s">
        <v>647</v>
      </c>
      <c r="N195" s="4" t="s">
        <v>255</v>
      </c>
      <c r="P195" t="str">
        <f>VLOOKUP(C195,Województwa!B$2:D$484,3,0)</f>
        <v>OZZ Zachodniopomorskie</v>
      </c>
    </row>
    <row r="196" spans="1:16" x14ac:dyDescent="0.25">
      <c r="A196" s="4">
        <v>71</v>
      </c>
      <c r="B196" s="2" t="s">
        <v>649</v>
      </c>
      <c r="C196" s="2" t="s">
        <v>217</v>
      </c>
      <c r="D196" s="4">
        <v>2011</v>
      </c>
      <c r="G196" s="4">
        <v>0</v>
      </c>
      <c r="H196" s="4">
        <v>71</v>
      </c>
      <c r="I196" s="4">
        <v>3</v>
      </c>
      <c r="J196" s="4">
        <v>23.5</v>
      </c>
      <c r="K196" s="4">
        <v>26</v>
      </c>
      <c r="L196" s="4">
        <v>23.5</v>
      </c>
      <c r="M196" s="7" t="s">
        <v>647</v>
      </c>
      <c r="N196" s="4" t="s">
        <v>255</v>
      </c>
      <c r="P196" t="str">
        <f>VLOOKUP(C196,Województwa!B$2:D$484,3,0)</f>
        <v>OZZ Wielkopolskie</v>
      </c>
    </row>
    <row r="197" spans="1:16" x14ac:dyDescent="0.25">
      <c r="A197" s="4">
        <v>71</v>
      </c>
      <c r="B197" s="2" t="s">
        <v>650</v>
      </c>
      <c r="C197" s="2" t="s">
        <v>124</v>
      </c>
      <c r="D197" s="4">
        <v>2010</v>
      </c>
      <c r="G197" s="4">
        <v>0</v>
      </c>
      <c r="H197" s="4">
        <v>71</v>
      </c>
      <c r="I197" s="4">
        <v>5</v>
      </c>
      <c r="J197" s="4">
        <v>21.5</v>
      </c>
      <c r="K197" s="4">
        <v>26</v>
      </c>
      <c r="L197" s="4">
        <v>21.5</v>
      </c>
      <c r="M197" s="7">
        <v>16</v>
      </c>
      <c r="N197" s="4" t="s">
        <v>255</v>
      </c>
      <c r="P197" t="str">
        <f>VLOOKUP(C197,Województwa!B$2:D$484,3,0)</f>
        <v>OZZ Mazowieckie</v>
      </c>
    </row>
    <row r="198" spans="1:16" x14ac:dyDescent="0.25">
      <c r="A198" s="4">
        <v>71</v>
      </c>
      <c r="B198" s="2" t="s">
        <v>651</v>
      </c>
      <c r="C198" s="2" t="s">
        <v>237</v>
      </c>
      <c r="D198" s="4">
        <v>2010</v>
      </c>
      <c r="E198" s="4">
        <v>71</v>
      </c>
      <c r="F198" s="7">
        <v>21</v>
      </c>
      <c r="G198" s="4">
        <v>6</v>
      </c>
      <c r="H198" s="4">
        <v>71</v>
      </c>
      <c r="I198" s="4">
        <v>12</v>
      </c>
      <c r="J198" s="4">
        <v>15</v>
      </c>
      <c r="K198" s="4">
        <v>26</v>
      </c>
      <c r="L198" s="4">
        <v>21</v>
      </c>
      <c r="M198" s="7">
        <v>17</v>
      </c>
      <c r="N198" s="4" t="s">
        <v>255</v>
      </c>
      <c r="P198" t="str">
        <f>VLOOKUP(C198,Województwa!B$2:D$484,3,0)</f>
        <v>OZZ Zachodniopomorskie</v>
      </c>
    </row>
    <row r="199" spans="1:16" x14ac:dyDescent="0.25">
      <c r="A199" s="4">
        <v>71</v>
      </c>
      <c r="B199" s="2" t="s">
        <v>652</v>
      </c>
      <c r="C199" s="2" t="s">
        <v>76</v>
      </c>
      <c r="D199" s="4">
        <v>2011</v>
      </c>
      <c r="E199" s="4">
        <v>71</v>
      </c>
      <c r="F199" s="7" t="s">
        <v>653</v>
      </c>
      <c r="G199" s="4">
        <v>8.5</v>
      </c>
      <c r="H199" s="4">
        <v>71</v>
      </c>
      <c r="I199" s="4">
        <v>15</v>
      </c>
      <c r="J199" s="4">
        <v>12</v>
      </c>
      <c r="K199" s="4">
        <v>26</v>
      </c>
      <c r="L199" s="4">
        <v>20.5</v>
      </c>
      <c r="M199" s="7">
        <v>18</v>
      </c>
      <c r="N199" s="4" t="s">
        <v>255</v>
      </c>
      <c r="P199" t="str">
        <f>VLOOKUP(C199,Województwa!B$2:D$484,3,0)</f>
        <v>OZZ Łódzkie</v>
      </c>
    </row>
    <row r="200" spans="1:16" x14ac:dyDescent="0.25">
      <c r="A200" s="4">
        <v>71</v>
      </c>
      <c r="B200" s="2" t="s">
        <v>654</v>
      </c>
      <c r="C200" s="2" t="s">
        <v>216</v>
      </c>
      <c r="D200" s="4">
        <v>2010</v>
      </c>
      <c r="E200" s="4">
        <v>71</v>
      </c>
      <c r="F200" s="7">
        <v>7</v>
      </c>
      <c r="G200" s="4">
        <v>20</v>
      </c>
      <c r="J200" s="4">
        <v>0</v>
      </c>
      <c r="K200" s="4">
        <v>26</v>
      </c>
      <c r="L200" s="4">
        <v>20</v>
      </c>
      <c r="M200" s="7">
        <v>19</v>
      </c>
      <c r="N200" s="4" t="s">
        <v>255</v>
      </c>
      <c r="P200" t="str">
        <f>VLOOKUP(C200,Województwa!B$2:D$484,3,0)</f>
        <v>OZZ Wielkopolskie</v>
      </c>
    </row>
    <row r="201" spans="1:16" x14ac:dyDescent="0.25">
      <c r="A201" s="4">
        <v>71</v>
      </c>
      <c r="B201" s="2" t="s">
        <v>655</v>
      </c>
      <c r="C201" s="2" t="s">
        <v>182</v>
      </c>
      <c r="D201" s="4">
        <v>2011</v>
      </c>
      <c r="E201" s="4">
        <v>71</v>
      </c>
      <c r="F201" s="7">
        <v>17</v>
      </c>
      <c r="G201" s="4">
        <v>10</v>
      </c>
      <c r="H201" s="4">
        <v>71</v>
      </c>
      <c r="I201" s="4">
        <v>18</v>
      </c>
      <c r="J201" s="4">
        <v>9</v>
      </c>
      <c r="K201" s="4">
        <v>26</v>
      </c>
      <c r="L201" s="4">
        <v>19</v>
      </c>
      <c r="M201" s="7">
        <v>20</v>
      </c>
      <c r="N201" s="4" t="s">
        <v>255</v>
      </c>
      <c r="P201" t="str">
        <f>VLOOKUP(C201,Województwa!B$2:D$484,3,0)</f>
        <v>OZZ Śląskie</v>
      </c>
    </row>
    <row r="202" spans="1:16" x14ac:dyDescent="0.25">
      <c r="A202" s="4">
        <v>71</v>
      </c>
      <c r="B202" s="2" t="s">
        <v>656</v>
      </c>
      <c r="C202" s="2" t="s">
        <v>207</v>
      </c>
      <c r="D202" s="4">
        <v>2010</v>
      </c>
      <c r="G202" s="4">
        <v>0</v>
      </c>
      <c r="H202" s="4">
        <v>71</v>
      </c>
      <c r="I202" s="4">
        <v>11</v>
      </c>
      <c r="J202" s="4">
        <v>16</v>
      </c>
      <c r="K202" s="4">
        <v>26</v>
      </c>
      <c r="L202" s="4">
        <v>16</v>
      </c>
      <c r="M202" s="7">
        <v>21</v>
      </c>
      <c r="N202" s="4" t="s">
        <v>255</v>
      </c>
      <c r="P202" t="str">
        <f>VLOOKUP(C202,Województwa!B$2:D$484,3,0)</f>
        <v>OZZ Wielkopolskie</v>
      </c>
    </row>
    <row r="203" spans="1:16" x14ac:dyDescent="0.25">
      <c r="A203" s="4">
        <v>71</v>
      </c>
      <c r="B203" s="2" t="s">
        <v>657</v>
      </c>
      <c r="C203" s="2" t="s">
        <v>226</v>
      </c>
      <c r="D203" s="4">
        <v>2010</v>
      </c>
      <c r="E203" s="4">
        <v>71</v>
      </c>
      <c r="F203" s="7" t="s">
        <v>653</v>
      </c>
      <c r="G203" s="4">
        <v>8.5</v>
      </c>
      <c r="H203" s="4">
        <v>71</v>
      </c>
      <c r="I203" s="4">
        <v>20</v>
      </c>
      <c r="J203" s="4">
        <v>7</v>
      </c>
      <c r="K203" s="4">
        <v>26</v>
      </c>
      <c r="L203" s="4">
        <v>15.5</v>
      </c>
      <c r="M203" s="7">
        <v>22</v>
      </c>
      <c r="N203" s="4" t="s">
        <v>255</v>
      </c>
      <c r="P203" t="str">
        <f>VLOOKUP(C203,Województwa!B$2:D$484,3,0)</f>
        <v>OZZ Zachodniopomorskie</v>
      </c>
    </row>
    <row r="204" spans="1:16" x14ac:dyDescent="0.25">
      <c r="A204" s="4">
        <v>71</v>
      </c>
      <c r="B204" s="2" t="s">
        <v>658</v>
      </c>
      <c r="C204" s="2" t="s">
        <v>54</v>
      </c>
      <c r="D204" s="4">
        <v>2010</v>
      </c>
      <c r="E204" s="4">
        <v>71</v>
      </c>
      <c r="F204" s="7">
        <v>13</v>
      </c>
      <c r="G204" s="4">
        <v>14</v>
      </c>
      <c r="H204" s="4">
        <v>71</v>
      </c>
      <c r="I204" s="4" t="s">
        <v>545</v>
      </c>
      <c r="J204" s="4">
        <v>0</v>
      </c>
      <c r="K204" s="4">
        <v>26</v>
      </c>
      <c r="L204" s="4">
        <v>14</v>
      </c>
      <c r="M204" s="7">
        <v>23</v>
      </c>
      <c r="N204" s="4" t="s">
        <v>255</v>
      </c>
      <c r="P204" t="str">
        <f>VLOOKUP(C204,Województwa!B$2:D$484,3,0)</f>
        <v>OZZ Lubelskie</v>
      </c>
    </row>
    <row r="205" spans="1:16" x14ac:dyDescent="0.25">
      <c r="A205" s="4">
        <v>71</v>
      </c>
      <c r="B205" s="2" t="s">
        <v>659</v>
      </c>
      <c r="C205" s="2" t="s">
        <v>102</v>
      </c>
      <c r="D205" s="4">
        <v>2010</v>
      </c>
      <c r="E205" s="4">
        <v>71</v>
      </c>
      <c r="F205" s="7">
        <v>14</v>
      </c>
      <c r="G205" s="4">
        <v>13</v>
      </c>
      <c r="J205" s="4">
        <v>0</v>
      </c>
      <c r="K205" s="4">
        <v>26</v>
      </c>
      <c r="L205" s="4">
        <v>13</v>
      </c>
      <c r="M205" s="7">
        <v>24</v>
      </c>
      <c r="N205" s="4" t="s">
        <v>255</v>
      </c>
      <c r="P205" t="str">
        <f>VLOOKUP(C205,Województwa!B$2:D$484,3,0)</f>
        <v>OZZ Mazowieckie</v>
      </c>
    </row>
    <row r="206" spans="1:16" x14ac:dyDescent="0.25">
      <c r="A206" s="4">
        <v>71</v>
      </c>
      <c r="B206" s="2" t="s">
        <v>660</v>
      </c>
      <c r="C206" s="2" t="s">
        <v>216</v>
      </c>
      <c r="D206" s="4">
        <v>2011</v>
      </c>
      <c r="E206" s="4">
        <v>71</v>
      </c>
      <c r="F206" s="7">
        <v>31</v>
      </c>
      <c r="G206" s="4">
        <v>0</v>
      </c>
      <c r="H206" s="4">
        <v>71</v>
      </c>
      <c r="I206" s="4">
        <v>14</v>
      </c>
      <c r="J206" s="4">
        <v>13</v>
      </c>
      <c r="K206" s="4">
        <v>26</v>
      </c>
      <c r="L206" s="4">
        <v>13</v>
      </c>
      <c r="M206" s="7">
        <v>25</v>
      </c>
      <c r="N206" s="4" t="s">
        <v>255</v>
      </c>
      <c r="P206" t="str">
        <f>VLOOKUP(C206,Województwa!B$2:D$484,3,0)</f>
        <v>OZZ Wielkopolskie</v>
      </c>
    </row>
    <row r="207" spans="1:16" x14ac:dyDescent="0.25">
      <c r="A207" s="4">
        <v>71</v>
      </c>
      <c r="B207" s="2" t="s">
        <v>661</v>
      </c>
      <c r="C207" s="2" t="s">
        <v>189</v>
      </c>
      <c r="D207" s="4">
        <v>2009</v>
      </c>
      <c r="E207" s="4">
        <v>71</v>
      </c>
      <c r="F207" s="7">
        <v>15</v>
      </c>
      <c r="G207" s="4">
        <v>12</v>
      </c>
      <c r="J207" s="4">
        <v>0</v>
      </c>
      <c r="K207" s="4">
        <v>26</v>
      </c>
      <c r="L207" s="4">
        <v>12</v>
      </c>
      <c r="M207" s="7">
        <v>26</v>
      </c>
      <c r="N207" s="4" t="s">
        <v>255</v>
      </c>
      <c r="O207" s="2" t="s">
        <v>263</v>
      </c>
      <c r="P207" t="str">
        <f>VLOOKUP(C207,Województwa!B$2:D$484,3,0)</f>
        <v>OZZ Świętokrzyskie</v>
      </c>
    </row>
    <row r="208" spans="1:16" x14ac:dyDescent="0.25">
      <c r="A208" s="4">
        <v>71</v>
      </c>
      <c r="B208" s="2" t="s">
        <v>662</v>
      </c>
      <c r="C208" s="2" t="s">
        <v>48</v>
      </c>
      <c r="D208" s="4">
        <v>2011</v>
      </c>
      <c r="E208" s="4">
        <v>71</v>
      </c>
      <c r="F208" s="7">
        <v>25</v>
      </c>
      <c r="G208" s="4">
        <v>2</v>
      </c>
      <c r="H208" s="4">
        <v>71</v>
      </c>
      <c r="I208" s="4">
        <v>17</v>
      </c>
      <c r="J208" s="4">
        <v>10</v>
      </c>
      <c r="K208" s="4">
        <v>26</v>
      </c>
      <c r="L208" s="4">
        <v>12</v>
      </c>
      <c r="M208" s="7">
        <v>27</v>
      </c>
      <c r="N208" s="4" t="s">
        <v>265</v>
      </c>
      <c r="O208" s="2" t="s">
        <v>263</v>
      </c>
      <c r="P208" t="str">
        <f>VLOOKUP(C208,Województwa!B$2:D$484,3,0)</f>
        <v>OZZ Lubelskie</v>
      </c>
    </row>
    <row r="209" spans="1:16" x14ac:dyDescent="0.25">
      <c r="A209" s="4">
        <v>71</v>
      </c>
      <c r="B209" s="2" t="s">
        <v>663</v>
      </c>
      <c r="C209" s="2" t="s">
        <v>154</v>
      </c>
      <c r="D209" s="4">
        <v>2010</v>
      </c>
      <c r="E209" s="4">
        <v>71</v>
      </c>
      <c r="F209" s="7">
        <v>26</v>
      </c>
      <c r="G209" s="4">
        <v>1</v>
      </c>
      <c r="H209" s="4">
        <v>71</v>
      </c>
      <c r="I209" s="4">
        <v>19</v>
      </c>
      <c r="J209" s="4">
        <v>8</v>
      </c>
      <c r="K209" s="4">
        <v>26</v>
      </c>
      <c r="L209" s="4">
        <v>9</v>
      </c>
      <c r="M209" s="7">
        <v>28</v>
      </c>
      <c r="N209" s="4" t="s">
        <v>265</v>
      </c>
      <c r="P209" t="str">
        <f>VLOOKUP(C209,Województwa!B$2:D$484,3,0)</f>
        <v>OZZ Podlaskie</v>
      </c>
    </row>
    <row r="210" spans="1:16" x14ac:dyDescent="0.25">
      <c r="A210" s="4">
        <v>71</v>
      </c>
      <c r="B210" s="2" t="s">
        <v>664</v>
      </c>
      <c r="C210" s="2" t="s">
        <v>207</v>
      </c>
      <c r="D210" s="4">
        <v>2009</v>
      </c>
      <c r="G210" s="4">
        <v>0</v>
      </c>
      <c r="H210" s="4">
        <v>71</v>
      </c>
      <c r="I210" s="4">
        <v>21</v>
      </c>
      <c r="J210" s="4">
        <v>6</v>
      </c>
      <c r="K210" s="4">
        <v>26</v>
      </c>
      <c r="L210" s="4">
        <v>6</v>
      </c>
      <c r="M210" s="7">
        <v>29</v>
      </c>
      <c r="N210" s="4" t="s">
        <v>265</v>
      </c>
      <c r="P210" t="str">
        <f>VLOOKUP(C210,Województwa!B$2:D$484,3,0)</f>
        <v>OZZ Wielkopolskie</v>
      </c>
    </row>
    <row r="211" spans="1:16" x14ac:dyDescent="0.25">
      <c r="A211" s="4">
        <v>71</v>
      </c>
      <c r="B211" s="2" t="s">
        <v>665</v>
      </c>
      <c r="C211" s="2" t="s">
        <v>182</v>
      </c>
      <c r="D211" s="4">
        <v>2011</v>
      </c>
      <c r="E211" s="4">
        <v>71</v>
      </c>
      <c r="F211" s="7">
        <v>22</v>
      </c>
      <c r="G211" s="4">
        <v>5</v>
      </c>
      <c r="H211" s="4">
        <v>71</v>
      </c>
      <c r="I211" s="4">
        <v>32</v>
      </c>
      <c r="J211" s="4">
        <v>0</v>
      </c>
      <c r="K211" s="4">
        <v>26</v>
      </c>
      <c r="L211" s="4">
        <v>5</v>
      </c>
      <c r="M211" s="7" t="s">
        <v>540</v>
      </c>
      <c r="N211" s="4" t="s">
        <v>265</v>
      </c>
      <c r="P211" t="str">
        <f>VLOOKUP(C211,Województwa!B$2:D$484,3,0)</f>
        <v>OZZ Śląskie</v>
      </c>
    </row>
    <row r="212" spans="1:16" x14ac:dyDescent="0.25">
      <c r="A212" s="4">
        <v>71</v>
      </c>
      <c r="B212" s="2" t="s">
        <v>666</v>
      </c>
      <c r="C212" s="2" t="s">
        <v>119</v>
      </c>
      <c r="D212" s="4">
        <v>2011</v>
      </c>
      <c r="G212" s="4">
        <v>0</v>
      </c>
      <c r="H212" s="4">
        <v>71</v>
      </c>
      <c r="I212" s="4">
        <v>22</v>
      </c>
      <c r="J212" s="4">
        <v>5</v>
      </c>
      <c r="K212" s="4">
        <v>26</v>
      </c>
      <c r="L212" s="4">
        <v>5</v>
      </c>
      <c r="M212" s="7" t="s">
        <v>540</v>
      </c>
      <c r="N212" s="4" t="s">
        <v>265</v>
      </c>
      <c r="P212" t="str">
        <f>VLOOKUP(C212,Województwa!B$2:D$484,3,0)</f>
        <v>OZZ Mazowieckie</v>
      </c>
    </row>
    <row r="213" spans="1:16" x14ac:dyDescent="0.25">
      <c r="A213" s="4">
        <v>71</v>
      </c>
      <c r="B213" s="2" t="s">
        <v>667</v>
      </c>
      <c r="C213" s="2" t="s">
        <v>195</v>
      </c>
      <c r="D213" s="4">
        <v>2009</v>
      </c>
      <c r="E213" s="4">
        <v>71</v>
      </c>
      <c r="F213" s="7">
        <v>42</v>
      </c>
      <c r="G213" s="4">
        <v>0</v>
      </c>
      <c r="H213" s="4">
        <v>71</v>
      </c>
      <c r="I213" s="4">
        <v>23</v>
      </c>
      <c r="J213" s="4">
        <v>4</v>
      </c>
      <c r="K213" s="4">
        <v>26</v>
      </c>
      <c r="L213" s="4">
        <v>4</v>
      </c>
      <c r="M213" s="7">
        <v>32</v>
      </c>
      <c r="N213" s="4" t="s">
        <v>265</v>
      </c>
      <c r="P213" t="str">
        <f>VLOOKUP(C213,Województwa!B$2:D$484,3,0)</f>
        <v>OZZ Warmińsko-mazurskie</v>
      </c>
    </row>
    <row r="214" spans="1:16" x14ac:dyDescent="0.25">
      <c r="A214" s="4">
        <v>71</v>
      </c>
      <c r="B214" s="2" t="s">
        <v>668</v>
      </c>
      <c r="C214" s="2" t="s">
        <v>142</v>
      </c>
      <c r="D214" s="4">
        <v>2010</v>
      </c>
      <c r="E214" s="4">
        <v>71</v>
      </c>
      <c r="F214" s="7">
        <v>24</v>
      </c>
      <c r="G214" s="4">
        <v>3</v>
      </c>
      <c r="J214" s="4">
        <v>0</v>
      </c>
      <c r="K214" s="4">
        <v>26</v>
      </c>
      <c r="L214" s="4">
        <v>3</v>
      </c>
      <c r="M214" s="7" t="s">
        <v>545</v>
      </c>
      <c r="N214" s="4" t="s">
        <v>265</v>
      </c>
      <c r="P214" t="str">
        <f>VLOOKUP(C214,Województwa!B$2:D$484,3,0)</f>
        <v>OZZ Podkarpackie</v>
      </c>
    </row>
    <row r="215" spans="1:16" x14ac:dyDescent="0.25">
      <c r="A215" s="4">
        <v>71</v>
      </c>
      <c r="B215" s="2" t="s">
        <v>669</v>
      </c>
      <c r="C215" s="2" t="s">
        <v>154</v>
      </c>
      <c r="D215" s="4">
        <v>2009</v>
      </c>
      <c r="E215" s="4">
        <v>80</v>
      </c>
      <c r="F215" s="7" t="s">
        <v>670</v>
      </c>
      <c r="G215" s="4">
        <v>0</v>
      </c>
      <c r="H215" s="4">
        <v>71</v>
      </c>
      <c r="I215" s="4">
        <v>24</v>
      </c>
      <c r="J215" s="4">
        <v>3</v>
      </c>
      <c r="K215" s="4">
        <v>26</v>
      </c>
      <c r="L215" s="4">
        <v>3</v>
      </c>
      <c r="M215" s="7" t="s">
        <v>545</v>
      </c>
      <c r="N215" s="4" t="s">
        <v>265</v>
      </c>
      <c r="P215" t="str">
        <f>VLOOKUP(C215,Województwa!B$2:D$484,3,0)</f>
        <v>OZZ Podlaskie</v>
      </c>
    </row>
    <row r="216" spans="1:16" x14ac:dyDescent="0.25">
      <c r="A216" s="4">
        <v>71</v>
      </c>
      <c r="B216" s="2" t="s">
        <v>671</v>
      </c>
      <c r="C216" s="2" t="s">
        <v>103</v>
      </c>
      <c r="D216" s="4">
        <v>2010</v>
      </c>
      <c r="G216" s="4">
        <v>0</v>
      </c>
      <c r="H216" s="4">
        <v>71</v>
      </c>
      <c r="I216" s="4" t="s">
        <v>672</v>
      </c>
      <c r="J216" s="4">
        <v>1.5</v>
      </c>
      <c r="K216" s="4">
        <v>26</v>
      </c>
      <c r="L216" s="4">
        <v>1.5</v>
      </c>
      <c r="M216" s="7" t="s">
        <v>673</v>
      </c>
      <c r="N216" s="4" t="s">
        <v>265</v>
      </c>
      <c r="P216" t="str">
        <f>VLOOKUP(C216,Województwa!B$2:D$484,3,0)</f>
        <v>OZZ Mazowieckie</v>
      </c>
    </row>
    <row r="217" spans="1:16" x14ac:dyDescent="0.25">
      <c r="A217" s="4">
        <v>71</v>
      </c>
      <c r="B217" s="2" t="s">
        <v>674</v>
      </c>
      <c r="C217" s="2" t="s">
        <v>83</v>
      </c>
      <c r="D217" s="4">
        <v>2011</v>
      </c>
      <c r="E217" s="4">
        <v>71</v>
      </c>
      <c r="F217" s="7" t="s">
        <v>675</v>
      </c>
      <c r="G217" s="4">
        <v>0</v>
      </c>
      <c r="H217" s="4">
        <v>71</v>
      </c>
      <c r="I217" s="4" t="s">
        <v>672</v>
      </c>
      <c r="J217" s="4">
        <v>1.5</v>
      </c>
      <c r="K217" s="4">
        <v>26</v>
      </c>
      <c r="L217" s="4">
        <v>1.5</v>
      </c>
      <c r="M217" s="7" t="s">
        <v>673</v>
      </c>
      <c r="N217" s="4" t="s">
        <v>265</v>
      </c>
      <c r="P217" t="str">
        <f>VLOOKUP(C217,Województwa!B$2:D$484,3,0)</f>
        <v>OZZ Łódzkie</v>
      </c>
    </row>
    <row r="218" spans="1:16" x14ac:dyDescent="0.25">
      <c r="A218" s="4">
        <v>71</v>
      </c>
      <c r="B218" s="2" t="s">
        <v>676</v>
      </c>
      <c r="C218" s="2" t="s">
        <v>209</v>
      </c>
      <c r="D218" s="4">
        <v>2010</v>
      </c>
      <c r="E218" s="4">
        <v>71</v>
      </c>
      <c r="F218" s="7">
        <v>27</v>
      </c>
      <c r="G218" s="4">
        <v>0</v>
      </c>
      <c r="H218" s="4">
        <v>71</v>
      </c>
      <c r="I218" s="4" t="s">
        <v>544</v>
      </c>
      <c r="J218" s="4">
        <v>0</v>
      </c>
      <c r="K218" s="4">
        <v>26</v>
      </c>
      <c r="L218" s="4">
        <v>0</v>
      </c>
      <c r="M218" s="7" t="s">
        <v>677</v>
      </c>
      <c r="N218" s="4" t="s">
        <v>265</v>
      </c>
      <c r="P218" t="str">
        <f>VLOOKUP(C218,Województwa!B$2:D$484,3,0)</f>
        <v>OZZ Wielkopolskie</v>
      </c>
    </row>
    <row r="219" spans="1:16" x14ac:dyDescent="0.25">
      <c r="A219" s="4">
        <v>71</v>
      </c>
      <c r="B219" s="2" t="s">
        <v>678</v>
      </c>
      <c r="C219" s="2" t="s">
        <v>267</v>
      </c>
      <c r="D219" s="4">
        <v>2010</v>
      </c>
      <c r="E219" s="4">
        <v>71</v>
      </c>
      <c r="F219" s="7" t="s">
        <v>675</v>
      </c>
      <c r="G219" s="4">
        <v>0</v>
      </c>
      <c r="H219" s="4">
        <v>71</v>
      </c>
      <c r="I219" s="4">
        <v>27</v>
      </c>
      <c r="J219" s="4">
        <v>0</v>
      </c>
      <c r="K219" s="4">
        <v>26</v>
      </c>
      <c r="L219" s="4">
        <v>0</v>
      </c>
      <c r="M219" s="7" t="s">
        <v>677</v>
      </c>
      <c r="N219" s="4" t="s">
        <v>265</v>
      </c>
      <c r="P219" t="str">
        <f>VLOOKUP(C219,Województwa!B$2:D$484,3,0)</f>
        <v>OZZ Podlaskie</v>
      </c>
    </row>
    <row r="220" spans="1:16" x14ac:dyDescent="0.25">
      <c r="A220" s="4">
        <v>71</v>
      </c>
      <c r="B220" s="2" t="s">
        <v>679</v>
      </c>
      <c r="C220" s="2" t="s">
        <v>177</v>
      </c>
      <c r="D220" s="4">
        <v>2011</v>
      </c>
      <c r="E220" s="4">
        <v>71</v>
      </c>
      <c r="F220" s="7">
        <v>30</v>
      </c>
      <c r="G220" s="4">
        <v>0</v>
      </c>
      <c r="H220" s="4">
        <v>71</v>
      </c>
      <c r="I220" s="4">
        <v>31</v>
      </c>
      <c r="J220" s="4">
        <v>0</v>
      </c>
      <c r="K220" s="4">
        <v>26</v>
      </c>
      <c r="L220" s="4">
        <v>0</v>
      </c>
      <c r="M220" s="7" t="s">
        <v>677</v>
      </c>
      <c r="N220" s="4" t="s">
        <v>265</v>
      </c>
      <c r="P220" t="str">
        <f>VLOOKUP(C220,Województwa!B$2:D$484,3,0)</f>
        <v>OZZ Śląskie</v>
      </c>
    </row>
    <row r="221" spans="1:16" x14ac:dyDescent="0.25">
      <c r="A221" s="4">
        <v>71</v>
      </c>
      <c r="B221" s="2" t="s">
        <v>680</v>
      </c>
      <c r="C221" s="2" t="s">
        <v>76</v>
      </c>
      <c r="D221" s="4">
        <v>2011</v>
      </c>
      <c r="E221" s="4">
        <v>71</v>
      </c>
      <c r="F221" s="7">
        <v>32</v>
      </c>
      <c r="G221" s="4">
        <v>0</v>
      </c>
      <c r="J221" s="4">
        <v>0</v>
      </c>
      <c r="K221" s="4">
        <v>26</v>
      </c>
      <c r="L221" s="4">
        <v>0</v>
      </c>
      <c r="M221" s="7" t="s">
        <v>677</v>
      </c>
      <c r="N221" s="4" t="s">
        <v>265</v>
      </c>
      <c r="P221" t="str">
        <f>VLOOKUP(C221,Województwa!B$2:D$484,3,0)</f>
        <v>OZZ Łódzkie</v>
      </c>
    </row>
    <row r="222" spans="1:16" x14ac:dyDescent="0.25">
      <c r="A222" s="4">
        <v>71</v>
      </c>
      <c r="B222" s="2" t="s">
        <v>681</v>
      </c>
      <c r="C222" s="2" t="s">
        <v>154</v>
      </c>
      <c r="D222" s="4">
        <v>2010</v>
      </c>
      <c r="E222" s="4">
        <v>71</v>
      </c>
      <c r="F222" s="7" t="s">
        <v>545</v>
      </c>
      <c r="G222" s="4">
        <v>0</v>
      </c>
      <c r="H222" s="4">
        <v>71</v>
      </c>
      <c r="I222" s="4">
        <v>28</v>
      </c>
      <c r="J222" s="4">
        <v>0</v>
      </c>
      <c r="K222" s="4">
        <v>26</v>
      </c>
      <c r="L222" s="4">
        <v>0</v>
      </c>
      <c r="M222" s="7" t="s">
        <v>677</v>
      </c>
      <c r="N222" s="4" t="s">
        <v>265</v>
      </c>
      <c r="P222" t="str">
        <f>VLOOKUP(C222,Województwa!B$2:D$484,3,0)</f>
        <v>OZZ Podlaskie</v>
      </c>
    </row>
    <row r="223" spans="1:16" x14ac:dyDescent="0.25">
      <c r="A223" s="4">
        <v>71</v>
      </c>
      <c r="B223" s="2" t="s">
        <v>682</v>
      </c>
      <c r="C223" s="2" t="s">
        <v>62</v>
      </c>
      <c r="D223" s="4">
        <v>2009</v>
      </c>
      <c r="E223" s="4">
        <v>71</v>
      </c>
      <c r="F223" s="7" t="s">
        <v>545</v>
      </c>
      <c r="G223" s="4">
        <v>0</v>
      </c>
      <c r="H223" s="4">
        <v>71</v>
      </c>
      <c r="I223" s="4">
        <v>35</v>
      </c>
      <c r="J223" s="4">
        <v>0</v>
      </c>
      <c r="K223" s="4">
        <v>26</v>
      </c>
      <c r="L223" s="4">
        <v>0</v>
      </c>
      <c r="M223" s="7" t="s">
        <v>677</v>
      </c>
      <c r="N223" s="4" t="s">
        <v>265</v>
      </c>
      <c r="P223" t="str">
        <f>VLOOKUP(C223,Województwa!B$2:D$484,3,0)</f>
        <v>OZZ Lubelskie</v>
      </c>
    </row>
    <row r="224" spans="1:16" x14ac:dyDescent="0.25">
      <c r="A224" s="4">
        <v>71</v>
      </c>
      <c r="B224" s="2" t="s">
        <v>683</v>
      </c>
      <c r="C224" s="2" t="s">
        <v>237</v>
      </c>
      <c r="D224" s="4">
        <v>2011</v>
      </c>
      <c r="E224" s="4">
        <v>71</v>
      </c>
      <c r="F224" s="7">
        <v>35</v>
      </c>
      <c r="G224" s="4">
        <v>0</v>
      </c>
      <c r="J224" s="4">
        <v>0</v>
      </c>
      <c r="K224" s="4">
        <v>26</v>
      </c>
      <c r="L224" s="4">
        <v>0</v>
      </c>
      <c r="M224" s="7" t="s">
        <v>677</v>
      </c>
      <c r="N224" s="4" t="s">
        <v>265</v>
      </c>
      <c r="P224" t="str">
        <f>VLOOKUP(C224,Województwa!B$2:D$484,3,0)</f>
        <v>OZZ Zachodniopomorskie</v>
      </c>
    </row>
    <row r="225" spans="1:16" x14ac:dyDescent="0.25">
      <c r="A225" s="4">
        <v>71</v>
      </c>
      <c r="B225" s="2" t="s">
        <v>684</v>
      </c>
      <c r="C225" s="2" t="s">
        <v>171</v>
      </c>
      <c r="D225" s="4">
        <v>2011</v>
      </c>
      <c r="E225" s="4">
        <v>71</v>
      </c>
      <c r="F225" s="7">
        <v>36</v>
      </c>
      <c r="G225" s="4">
        <v>0</v>
      </c>
      <c r="J225" s="4">
        <v>0</v>
      </c>
      <c r="K225" s="4">
        <v>26</v>
      </c>
      <c r="L225" s="4">
        <v>0</v>
      </c>
      <c r="M225" s="7" t="s">
        <v>677</v>
      </c>
      <c r="N225" s="4" t="s">
        <v>265</v>
      </c>
      <c r="P225" t="str">
        <f>VLOOKUP(C225,Województwa!B$2:D$484,3,0)</f>
        <v>OZZ Małopolskie</v>
      </c>
    </row>
    <row r="226" spans="1:16" x14ac:dyDescent="0.25">
      <c r="A226" s="4">
        <v>71</v>
      </c>
      <c r="B226" s="2" t="s">
        <v>685</v>
      </c>
      <c r="C226" s="2" t="s">
        <v>30</v>
      </c>
      <c r="D226" s="4">
        <v>2009</v>
      </c>
      <c r="E226" s="4">
        <v>71</v>
      </c>
      <c r="F226" s="7">
        <v>37</v>
      </c>
      <c r="G226" s="4">
        <v>0</v>
      </c>
      <c r="J226" s="4">
        <v>0</v>
      </c>
      <c r="K226" s="4">
        <v>26</v>
      </c>
      <c r="L226" s="4">
        <v>0</v>
      </c>
      <c r="M226" s="7" t="s">
        <v>677</v>
      </c>
      <c r="N226" s="4" t="s">
        <v>265</v>
      </c>
      <c r="P226" t="str">
        <f>VLOOKUP(C226,Województwa!B$2:D$484,3,0)</f>
        <v>OZZ Kujawsko-Pomorskie</v>
      </c>
    </row>
    <row r="227" spans="1:16" x14ac:dyDescent="0.25">
      <c r="A227" s="4">
        <v>71</v>
      </c>
      <c r="B227" s="2" t="s">
        <v>686</v>
      </c>
      <c r="C227" s="2" t="s">
        <v>89</v>
      </c>
      <c r="D227" s="4">
        <v>2010</v>
      </c>
      <c r="E227" s="4">
        <v>71</v>
      </c>
      <c r="F227" s="7">
        <v>38</v>
      </c>
      <c r="G227" s="4">
        <v>0</v>
      </c>
      <c r="J227" s="4">
        <v>0</v>
      </c>
      <c r="K227" s="4">
        <v>26</v>
      </c>
      <c r="L227" s="4">
        <v>0</v>
      </c>
      <c r="M227" s="7" t="s">
        <v>677</v>
      </c>
      <c r="N227" s="4" t="s">
        <v>265</v>
      </c>
      <c r="P227" t="str">
        <f>VLOOKUP(C227,Województwa!B$2:D$484,3,0)</f>
        <v>OZZ Łódzkie</v>
      </c>
    </row>
    <row r="228" spans="1:16" x14ac:dyDescent="0.25">
      <c r="A228" s="4">
        <v>71</v>
      </c>
      <c r="B228" s="2" t="s">
        <v>687</v>
      </c>
      <c r="C228" s="2" t="s">
        <v>267</v>
      </c>
      <c r="D228" s="4">
        <v>2011</v>
      </c>
      <c r="E228" s="4">
        <v>71</v>
      </c>
      <c r="F228" s="7">
        <v>39</v>
      </c>
      <c r="G228" s="4">
        <v>0</v>
      </c>
      <c r="H228" s="4">
        <v>71</v>
      </c>
      <c r="I228" s="4">
        <v>30</v>
      </c>
      <c r="J228" s="4">
        <v>0</v>
      </c>
      <c r="K228" s="4">
        <v>26</v>
      </c>
      <c r="L228" s="4">
        <v>0</v>
      </c>
      <c r="M228" s="7" t="s">
        <v>677</v>
      </c>
      <c r="N228" s="4" t="s">
        <v>265</v>
      </c>
      <c r="P228" t="str">
        <f>VLOOKUP(C228,Województwa!B$2:D$484,3,0)</f>
        <v>OZZ Podlaskie</v>
      </c>
    </row>
    <row r="229" spans="1:16" x14ac:dyDescent="0.25">
      <c r="A229" s="4">
        <v>71</v>
      </c>
      <c r="B229" s="2" t="s">
        <v>688</v>
      </c>
      <c r="C229" s="2" t="s">
        <v>189</v>
      </c>
      <c r="D229" s="4">
        <v>2010</v>
      </c>
      <c r="E229" s="4">
        <v>71</v>
      </c>
      <c r="F229" s="7">
        <v>40</v>
      </c>
      <c r="G229" s="4">
        <v>0</v>
      </c>
      <c r="H229" s="4">
        <v>80</v>
      </c>
      <c r="I229" s="4" t="s">
        <v>540</v>
      </c>
      <c r="J229" s="4">
        <v>0</v>
      </c>
      <c r="K229" s="4">
        <v>26</v>
      </c>
      <c r="L229" s="4">
        <v>0</v>
      </c>
      <c r="M229" s="7" t="s">
        <v>677</v>
      </c>
      <c r="N229" s="4" t="s">
        <v>265</v>
      </c>
      <c r="P229" t="str">
        <f>VLOOKUP(C229,Województwa!B$2:D$484,3,0)</f>
        <v>OZZ Świętokrzyskie</v>
      </c>
    </row>
    <row r="230" spans="1:16" x14ac:dyDescent="0.25">
      <c r="A230" s="4">
        <v>71</v>
      </c>
      <c r="B230" s="2" t="s">
        <v>689</v>
      </c>
      <c r="C230" s="2" t="s">
        <v>216</v>
      </c>
      <c r="D230" s="4">
        <v>2011</v>
      </c>
      <c r="E230" s="4">
        <v>71</v>
      </c>
      <c r="F230" s="7">
        <v>41</v>
      </c>
      <c r="G230" s="4">
        <v>0</v>
      </c>
      <c r="H230" s="4">
        <v>71</v>
      </c>
      <c r="I230" s="4" t="s">
        <v>545</v>
      </c>
      <c r="J230" s="4">
        <v>0</v>
      </c>
      <c r="K230" s="4">
        <v>26</v>
      </c>
      <c r="L230" s="4">
        <v>0</v>
      </c>
      <c r="M230" s="7" t="s">
        <v>677</v>
      </c>
      <c r="N230" s="4" t="s">
        <v>265</v>
      </c>
      <c r="P230" t="str">
        <f>VLOOKUP(C230,Województwa!B$2:D$484,3,0)</f>
        <v>OZZ Wielkopolskie</v>
      </c>
    </row>
    <row r="231" spans="1:16" x14ac:dyDescent="0.25">
      <c r="A231" s="4">
        <v>71</v>
      </c>
      <c r="B231" s="2" t="s">
        <v>690</v>
      </c>
      <c r="C231" s="2" t="s">
        <v>127</v>
      </c>
      <c r="D231" s="4">
        <v>2010</v>
      </c>
      <c r="E231" s="4">
        <v>71</v>
      </c>
      <c r="F231" s="7">
        <v>43</v>
      </c>
      <c r="G231" s="4">
        <v>0</v>
      </c>
      <c r="H231" s="4">
        <v>71</v>
      </c>
      <c r="I231" s="4">
        <v>36</v>
      </c>
      <c r="J231" s="4">
        <v>0</v>
      </c>
      <c r="K231" s="4">
        <v>26</v>
      </c>
      <c r="L231" s="4">
        <v>0</v>
      </c>
      <c r="M231" s="7" t="s">
        <v>677</v>
      </c>
      <c r="N231" s="4" t="s">
        <v>265</v>
      </c>
      <c r="P231" t="str">
        <f>VLOOKUP(C231,Województwa!B$2:D$484,3,0)</f>
        <v>OZZ Mazowieckie</v>
      </c>
    </row>
    <row r="232" spans="1:16" x14ac:dyDescent="0.25">
      <c r="A232" s="4">
        <v>71</v>
      </c>
      <c r="B232" s="2" t="s">
        <v>691</v>
      </c>
      <c r="C232" s="2" t="s">
        <v>76</v>
      </c>
      <c r="D232" s="4">
        <v>2011</v>
      </c>
      <c r="E232" s="4">
        <v>71</v>
      </c>
      <c r="F232" s="7">
        <v>44</v>
      </c>
      <c r="G232" s="4">
        <v>0</v>
      </c>
      <c r="J232" s="4">
        <v>0</v>
      </c>
      <c r="K232" s="4">
        <v>26</v>
      </c>
      <c r="L232" s="4">
        <v>0</v>
      </c>
      <c r="M232" s="7" t="s">
        <v>677</v>
      </c>
      <c r="N232" s="4" t="s">
        <v>265</v>
      </c>
      <c r="P232" t="str">
        <f>VLOOKUP(C232,Województwa!B$2:D$484,3,0)</f>
        <v>OZZ Łódzkie</v>
      </c>
    </row>
    <row r="233" spans="1:16" x14ac:dyDescent="0.25">
      <c r="A233" s="4">
        <v>71</v>
      </c>
      <c r="B233" s="2" t="s">
        <v>692</v>
      </c>
      <c r="C233" s="2" t="s">
        <v>127</v>
      </c>
      <c r="D233" s="4">
        <v>2011</v>
      </c>
      <c r="E233" s="4">
        <v>71</v>
      </c>
      <c r="F233" s="7" t="s">
        <v>621</v>
      </c>
      <c r="G233" s="4">
        <v>0</v>
      </c>
      <c r="H233" s="4">
        <v>71</v>
      </c>
      <c r="I233" s="4" t="s">
        <v>544</v>
      </c>
      <c r="J233" s="4">
        <v>0</v>
      </c>
      <c r="K233" s="4">
        <v>26</v>
      </c>
      <c r="L233" s="4">
        <v>0</v>
      </c>
      <c r="M233" s="7" t="s">
        <v>677</v>
      </c>
      <c r="N233" s="4" t="s">
        <v>265</v>
      </c>
      <c r="P233" t="str">
        <f>VLOOKUP(C233,Województwa!B$2:D$484,3,0)</f>
        <v>OZZ Mazowieckie</v>
      </c>
    </row>
    <row r="234" spans="1:16" x14ac:dyDescent="0.25">
      <c r="A234" s="4">
        <v>71</v>
      </c>
      <c r="B234" s="2" t="s">
        <v>693</v>
      </c>
      <c r="C234" s="2" t="s">
        <v>182</v>
      </c>
      <c r="D234" s="4">
        <v>2011</v>
      </c>
      <c r="E234" s="4">
        <v>71</v>
      </c>
      <c r="F234" s="7" t="s">
        <v>621</v>
      </c>
      <c r="G234" s="4">
        <v>0</v>
      </c>
      <c r="J234" s="4">
        <v>0</v>
      </c>
      <c r="K234" s="4">
        <v>26</v>
      </c>
      <c r="L234" s="4">
        <v>0</v>
      </c>
      <c r="M234" s="7" t="s">
        <v>677</v>
      </c>
      <c r="N234" s="4" t="s">
        <v>265</v>
      </c>
      <c r="P234" t="str">
        <f>VLOOKUP(C234,Województwa!B$2:D$484,3,0)</f>
        <v>OZZ Śląskie</v>
      </c>
    </row>
    <row r="235" spans="1:16" x14ac:dyDescent="0.25">
      <c r="A235" s="4">
        <v>71</v>
      </c>
      <c r="B235" s="2" t="s">
        <v>694</v>
      </c>
      <c r="C235" s="2" t="s">
        <v>106</v>
      </c>
      <c r="D235" s="4">
        <v>2011</v>
      </c>
      <c r="E235" s="4">
        <v>71</v>
      </c>
      <c r="F235" s="7" t="s">
        <v>695</v>
      </c>
      <c r="G235" s="4">
        <v>0</v>
      </c>
      <c r="H235" s="4">
        <v>80</v>
      </c>
      <c r="I235" s="4">
        <v>26</v>
      </c>
      <c r="J235" s="4">
        <v>0</v>
      </c>
      <c r="K235" s="4">
        <v>26</v>
      </c>
      <c r="L235" s="4">
        <v>0</v>
      </c>
      <c r="M235" s="7" t="s">
        <v>677</v>
      </c>
      <c r="N235" s="4" t="s">
        <v>265</v>
      </c>
      <c r="P235" t="str">
        <f>VLOOKUP(C235,Województwa!B$2:D$484,3,0)</f>
        <v>OZZ Mazowieckie</v>
      </c>
    </row>
    <row r="236" spans="1:16" x14ac:dyDescent="0.25">
      <c r="A236" s="4">
        <v>71</v>
      </c>
      <c r="B236" s="2" t="s">
        <v>696</v>
      </c>
      <c r="C236" s="2" t="s">
        <v>145</v>
      </c>
      <c r="D236" s="4">
        <v>2010</v>
      </c>
      <c r="E236" s="4">
        <v>71</v>
      </c>
      <c r="F236" s="7" t="s">
        <v>695</v>
      </c>
      <c r="G236" s="4">
        <v>0</v>
      </c>
      <c r="J236" s="4">
        <v>0</v>
      </c>
      <c r="K236" s="4">
        <v>26</v>
      </c>
      <c r="L236" s="4">
        <v>0</v>
      </c>
      <c r="M236" s="7" t="s">
        <v>677</v>
      </c>
      <c r="N236" s="4" t="s">
        <v>265</v>
      </c>
      <c r="P236" t="str">
        <f>VLOOKUP(C236,Województwa!B$2:D$484,3,0)</f>
        <v>OZZ Podlaskie</v>
      </c>
    </row>
    <row r="237" spans="1:16" x14ac:dyDescent="0.25">
      <c r="A237" s="4">
        <v>71</v>
      </c>
      <c r="B237" s="2" t="s">
        <v>697</v>
      </c>
      <c r="C237" s="2" t="s">
        <v>177</v>
      </c>
      <c r="D237" s="4">
        <v>2011</v>
      </c>
      <c r="E237" s="4">
        <v>71</v>
      </c>
      <c r="F237" s="7">
        <v>49</v>
      </c>
      <c r="G237" s="4">
        <v>0</v>
      </c>
      <c r="J237" s="4">
        <v>0</v>
      </c>
      <c r="K237" s="4">
        <v>26</v>
      </c>
      <c r="L237" s="4">
        <v>0</v>
      </c>
      <c r="M237" s="7" t="s">
        <v>677</v>
      </c>
      <c r="N237" s="4" t="s">
        <v>265</v>
      </c>
      <c r="P237" t="str">
        <f>VLOOKUP(C237,Województwa!B$2:D$484,3,0)</f>
        <v>OZZ Śląskie</v>
      </c>
    </row>
    <row r="238" spans="1:16" x14ac:dyDescent="0.25">
      <c r="A238" s="4">
        <v>71</v>
      </c>
      <c r="B238" s="2" t="s">
        <v>698</v>
      </c>
      <c r="C238" s="2" t="s">
        <v>73</v>
      </c>
      <c r="D238" s="4">
        <v>2011</v>
      </c>
      <c r="E238" s="4">
        <v>71</v>
      </c>
      <c r="F238" s="7" t="s">
        <v>699</v>
      </c>
      <c r="G238" s="4">
        <v>0</v>
      </c>
      <c r="J238" s="4">
        <v>0</v>
      </c>
      <c r="K238" s="4">
        <v>26</v>
      </c>
      <c r="L238" s="4">
        <v>0</v>
      </c>
      <c r="M238" s="7" t="s">
        <v>677</v>
      </c>
      <c r="N238" s="4" t="s">
        <v>265</v>
      </c>
      <c r="P238" t="str">
        <f>VLOOKUP(C238,Województwa!B$2:D$484,3,0)</f>
        <v>OZZ Łódzkie</v>
      </c>
    </row>
    <row r="239" spans="1:16" x14ac:dyDescent="0.25">
      <c r="A239" s="4">
        <v>71</v>
      </c>
      <c r="B239" s="2" t="s">
        <v>700</v>
      </c>
      <c r="C239" s="2" t="s">
        <v>76</v>
      </c>
      <c r="D239" s="4">
        <v>2011</v>
      </c>
      <c r="E239" s="4">
        <v>71</v>
      </c>
      <c r="F239" s="7" t="s">
        <v>699</v>
      </c>
      <c r="G239" s="4">
        <v>0</v>
      </c>
      <c r="J239" s="4">
        <v>0</v>
      </c>
      <c r="K239" s="4">
        <v>26</v>
      </c>
      <c r="L239" s="4">
        <v>0</v>
      </c>
      <c r="M239" s="7" t="s">
        <v>677</v>
      </c>
      <c r="N239" s="4" t="s">
        <v>265</v>
      </c>
      <c r="P239" t="str">
        <f>VLOOKUP(C239,Województwa!B$2:D$484,3,0)</f>
        <v>OZZ Łódzkie</v>
      </c>
    </row>
    <row r="240" spans="1:16" x14ac:dyDescent="0.25">
      <c r="A240" s="4">
        <v>71</v>
      </c>
      <c r="B240" s="2" t="s">
        <v>701</v>
      </c>
      <c r="C240" s="2" t="s">
        <v>154</v>
      </c>
      <c r="D240" s="4">
        <v>2010</v>
      </c>
      <c r="G240" s="4">
        <v>0</v>
      </c>
      <c r="H240" s="4">
        <v>71</v>
      </c>
      <c r="I240" s="4">
        <v>29</v>
      </c>
      <c r="J240" s="4">
        <v>0</v>
      </c>
      <c r="K240" s="4">
        <v>26</v>
      </c>
      <c r="L240" s="4">
        <v>0</v>
      </c>
      <c r="M240" s="7" t="s">
        <v>677</v>
      </c>
      <c r="N240" s="4" t="s">
        <v>265</v>
      </c>
      <c r="P240" t="str">
        <f>VLOOKUP(C240,Województwa!B$2:D$484,3,0)</f>
        <v>OZZ Podlaskie</v>
      </c>
    </row>
    <row r="241" spans="1:16" x14ac:dyDescent="0.25">
      <c r="A241" s="4">
        <v>71</v>
      </c>
      <c r="B241" s="2" t="s">
        <v>702</v>
      </c>
      <c r="C241" s="2" t="s">
        <v>120</v>
      </c>
      <c r="D241" s="4">
        <v>2011</v>
      </c>
      <c r="G241" s="4">
        <v>0</v>
      </c>
      <c r="H241" s="4">
        <v>71</v>
      </c>
      <c r="I241" s="4">
        <v>37</v>
      </c>
      <c r="J241" s="4">
        <v>0</v>
      </c>
      <c r="K241" s="4">
        <v>26</v>
      </c>
      <c r="L241" s="4">
        <v>0</v>
      </c>
      <c r="M241" s="7" t="s">
        <v>677</v>
      </c>
      <c r="N241" s="4" t="s">
        <v>265</v>
      </c>
      <c r="P241" t="str">
        <f>VLOOKUP(C241,Województwa!B$2:D$484,3,0)</f>
        <v>OZZ Mazowieckie</v>
      </c>
    </row>
    <row r="242" spans="1:16" x14ac:dyDescent="0.25">
      <c r="A242" s="4">
        <v>80</v>
      </c>
      <c r="B242" s="2" t="s">
        <v>703</v>
      </c>
      <c r="C242" s="2" t="s">
        <v>163</v>
      </c>
      <c r="D242" s="4">
        <v>2010</v>
      </c>
      <c r="E242" s="4">
        <v>80</v>
      </c>
      <c r="F242" s="7">
        <v>3</v>
      </c>
      <c r="G242" s="4">
        <v>19.5</v>
      </c>
      <c r="H242" s="4">
        <v>80</v>
      </c>
      <c r="I242" s="4">
        <v>1</v>
      </c>
      <c r="J242" s="4">
        <v>22</v>
      </c>
      <c r="K242" s="4">
        <v>22</v>
      </c>
      <c r="L242" s="4">
        <v>41.5</v>
      </c>
      <c r="M242" s="7">
        <v>1</v>
      </c>
      <c r="N242" s="4" t="s">
        <v>255</v>
      </c>
      <c r="P242" t="str">
        <f>VLOOKUP(C242,Województwa!B$2:D$484,3,0)</f>
        <v>OZZ Pomorskie</v>
      </c>
    </row>
    <row r="243" spans="1:16" x14ac:dyDescent="0.25">
      <c r="A243" s="4">
        <v>80</v>
      </c>
      <c r="B243" s="2" t="s">
        <v>704</v>
      </c>
      <c r="C243" s="2" t="s">
        <v>185</v>
      </c>
      <c r="D243" s="4">
        <v>2009</v>
      </c>
      <c r="E243" s="4">
        <v>80</v>
      </c>
      <c r="F243" s="7">
        <v>5</v>
      </c>
      <c r="G243" s="4">
        <v>17.5</v>
      </c>
      <c r="H243" s="4">
        <v>80</v>
      </c>
      <c r="I243" s="4">
        <v>5</v>
      </c>
      <c r="J243" s="4">
        <v>17.5</v>
      </c>
      <c r="K243" s="4">
        <v>22</v>
      </c>
      <c r="L243" s="4">
        <v>35</v>
      </c>
      <c r="M243" s="7">
        <v>2</v>
      </c>
      <c r="N243" s="4" t="s">
        <v>255</v>
      </c>
      <c r="P243" t="str">
        <f>VLOOKUP(C243,Województwa!B$2:D$484,3,0)</f>
        <v>OZZ Świętokrzyskie</v>
      </c>
    </row>
    <row r="244" spans="1:16" x14ac:dyDescent="0.25">
      <c r="A244" s="4">
        <v>80</v>
      </c>
      <c r="B244" s="2" t="s">
        <v>705</v>
      </c>
      <c r="C244" s="2" t="s">
        <v>19</v>
      </c>
      <c r="D244" s="4">
        <v>2010</v>
      </c>
      <c r="E244" s="4">
        <v>80</v>
      </c>
      <c r="F244" s="7">
        <v>5</v>
      </c>
      <c r="G244" s="4">
        <v>17.5</v>
      </c>
      <c r="H244" s="4">
        <v>80</v>
      </c>
      <c r="I244" s="4">
        <v>7</v>
      </c>
      <c r="J244" s="4">
        <v>16</v>
      </c>
      <c r="K244" s="4">
        <v>22</v>
      </c>
      <c r="L244" s="4">
        <v>33.5</v>
      </c>
      <c r="M244" s="7">
        <v>3</v>
      </c>
      <c r="N244" s="4" t="s">
        <v>255</v>
      </c>
      <c r="P244" t="str">
        <f>VLOOKUP(C244,Województwa!B$2:D$484,3,0)</f>
        <v>OZZ Dolnośląskie</v>
      </c>
    </row>
    <row r="245" spans="1:16" x14ac:dyDescent="0.25">
      <c r="A245" s="4">
        <v>80</v>
      </c>
      <c r="B245" s="2" t="s">
        <v>706</v>
      </c>
      <c r="C245" s="2" t="s">
        <v>190</v>
      </c>
      <c r="D245" s="4">
        <v>2011</v>
      </c>
      <c r="E245" s="4">
        <v>80</v>
      </c>
      <c r="F245" s="7">
        <v>8</v>
      </c>
      <c r="G245" s="4">
        <v>15</v>
      </c>
      <c r="H245" s="4">
        <v>80</v>
      </c>
      <c r="I245" s="4">
        <v>5</v>
      </c>
      <c r="J245" s="4">
        <v>17.5</v>
      </c>
      <c r="K245" s="4">
        <v>22</v>
      </c>
      <c r="L245" s="4">
        <v>32.5</v>
      </c>
      <c r="M245" s="7">
        <v>4</v>
      </c>
      <c r="N245" s="4" t="s">
        <v>255</v>
      </c>
      <c r="P245" t="str">
        <f>VLOOKUP(C245,Województwa!B$2:D$484,3,0)</f>
        <v>OZZ Świętokrzyskie</v>
      </c>
    </row>
    <row r="246" spans="1:16" x14ac:dyDescent="0.25">
      <c r="A246" s="4">
        <v>80</v>
      </c>
      <c r="B246" s="2" t="s">
        <v>707</v>
      </c>
      <c r="C246" s="2" t="s">
        <v>19</v>
      </c>
      <c r="D246" s="4">
        <v>2009</v>
      </c>
      <c r="E246" s="4">
        <v>80</v>
      </c>
      <c r="F246" s="7">
        <v>10</v>
      </c>
      <c r="G246" s="4">
        <v>13</v>
      </c>
      <c r="H246" s="4">
        <v>80</v>
      </c>
      <c r="I246" s="4">
        <v>9</v>
      </c>
      <c r="J246" s="4">
        <v>14</v>
      </c>
      <c r="K246" s="4">
        <v>22</v>
      </c>
      <c r="L246" s="4">
        <v>27</v>
      </c>
      <c r="M246" s="7">
        <v>5</v>
      </c>
      <c r="N246" s="4" t="s">
        <v>255</v>
      </c>
      <c r="P246" t="str">
        <f>VLOOKUP(C246,Województwa!B$2:D$484,3,0)</f>
        <v>OZZ Dolnośląskie</v>
      </c>
    </row>
    <row r="247" spans="1:16" x14ac:dyDescent="0.25">
      <c r="A247" s="4">
        <v>80</v>
      </c>
      <c r="B247" s="2" t="s">
        <v>708</v>
      </c>
      <c r="C247" s="2" t="s">
        <v>216</v>
      </c>
      <c r="D247" s="4">
        <v>2010</v>
      </c>
      <c r="E247" s="4">
        <v>80</v>
      </c>
      <c r="F247" s="7">
        <v>16</v>
      </c>
      <c r="G247" s="4">
        <v>7</v>
      </c>
      <c r="H247" s="4">
        <v>80</v>
      </c>
      <c r="I247" s="4">
        <v>3</v>
      </c>
      <c r="J247" s="4">
        <v>19.5</v>
      </c>
      <c r="K247" s="4">
        <v>22</v>
      </c>
      <c r="L247" s="4">
        <v>26.5</v>
      </c>
      <c r="M247" s="7">
        <v>6</v>
      </c>
      <c r="N247" s="4" t="s">
        <v>255</v>
      </c>
      <c r="P247" t="str">
        <f>VLOOKUP(C247,Województwa!B$2:D$484,3,0)</f>
        <v>OZZ Wielkopolskie</v>
      </c>
    </row>
    <row r="248" spans="1:16" x14ac:dyDescent="0.25">
      <c r="A248" s="4">
        <v>80</v>
      </c>
      <c r="B248" s="2" t="s">
        <v>709</v>
      </c>
      <c r="C248" s="2" t="s">
        <v>195</v>
      </c>
      <c r="D248" s="4">
        <v>2010</v>
      </c>
      <c r="E248" s="4">
        <v>80</v>
      </c>
      <c r="F248" s="7">
        <v>9</v>
      </c>
      <c r="G248" s="4">
        <v>14</v>
      </c>
      <c r="H248" s="4">
        <v>80</v>
      </c>
      <c r="I248" s="4">
        <v>12</v>
      </c>
      <c r="J248" s="4">
        <v>11</v>
      </c>
      <c r="K248" s="4">
        <v>22</v>
      </c>
      <c r="L248" s="4">
        <v>25</v>
      </c>
      <c r="M248" s="7">
        <v>7</v>
      </c>
      <c r="N248" s="4" t="s">
        <v>255</v>
      </c>
      <c r="P248" t="str">
        <f>VLOOKUP(C248,Województwa!B$2:D$484,3,0)</f>
        <v>OZZ Warmińsko-mazurskie</v>
      </c>
    </row>
    <row r="249" spans="1:16" x14ac:dyDescent="0.25">
      <c r="A249" s="4">
        <v>80</v>
      </c>
      <c r="B249" s="2" t="s">
        <v>710</v>
      </c>
      <c r="C249" s="2" t="s">
        <v>209</v>
      </c>
      <c r="D249" s="4">
        <v>2010</v>
      </c>
      <c r="E249" s="4">
        <v>80</v>
      </c>
      <c r="F249" s="7">
        <v>12</v>
      </c>
      <c r="G249" s="4">
        <v>11</v>
      </c>
      <c r="H249" s="4">
        <v>80</v>
      </c>
      <c r="I249" s="4">
        <v>11</v>
      </c>
      <c r="J249" s="4">
        <v>12</v>
      </c>
      <c r="K249" s="4">
        <v>22</v>
      </c>
      <c r="L249" s="4">
        <v>23</v>
      </c>
      <c r="M249" s="7">
        <v>8</v>
      </c>
      <c r="N249" s="4" t="s">
        <v>255</v>
      </c>
      <c r="P249" t="str">
        <f>VLOOKUP(C249,Województwa!B$2:D$484,3,0)</f>
        <v>OZZ Wielkopolskie</v>
      </c>
    </row>
    <row r="250" spans="1:16" x14ac:dyDescent="0.25">
      <c r="A250" s="4">
        <v>80</v>
      </c>
      <c r="B250" s="2" t="s">
        <v>711</v>
      </c>
      <c r="C250" s="2" t="s">
        <v>235</v>
      </c>
      <c r="D250" s="4">
        <v>2010</v>
      </c>
      <c r="E250" s="4">
        <v>80</v>
      </c>
      <c r="F250" s="7">
        <v>15</v>
      </c>
      <c r="G250" s="4">
        <v>8</v>
      </c>
      <c r="H250" s="4">
        <v>80</v>
      </c>
      <c r="I250" s="4">
        <v>8</v>
      </c>
      <c r="J250" s="4">
        <v>15</v>
      </c>
      <c r="K250" s="4">
        <v>22</v>
      </c>
      <c r="L250" s="4">
        <v>23</v>
      </c>
      <c r="M250" s="7">
        <v>9</v>
      </c>
      <c r="N250" s="4" t="s">
        <v>255</v>
      </c>
      <c r="P250" t="str">
        <f>VLOOKUP(C250,Województwa!B$2:D$484,3,0)</f>
        <v>OZZ Zachodniopomorskie</v>
      </c>
    </row>
    <row r="251" spans="1:16" x14ac:dyDescent="0.25">
      <c r="A251" s="4">
        <v>80</v>
      </c>
      <c r="B251" s="2" t="s">
        <v>712</v>
      </c>
      <c r="C251" s="2" t="s">
        <v>23</v>
      </c>
      <c r="D251" s="4">
        <v>2009</v>
      </c>
      <c r="E251" s="4">
        <v>80</v>
      </c>
      <c r="F251" s="7">
        <v>1</v>
      </c>
      <c r="G251" s="4">
        <v>22</v>
      </c>
      <c r="J251" s="4">
        <v>0</v>
      </c>
      <c r="K251" s="4">
        <v>22</v>
      </c>
      <c r="L251" s="4">
        <v>22</v>
      </c>
      <c r="M251" s="7" t="s">
        <v>434</v>
      </c>
      <c r="N251" s="4" t="s">
        <v>255</v>
      </c>
      <c r="P251" t="str">
        <f>VLOOKUP(C251,Województwa!B$2:D$484,3,0)</f>
        <v>OZZ Dolnośląskie</v>
      </c>
    </row>
    <row r="252" spans="1:16" x14ac:dyDescent="0.25">
      <c r="A252" s="4">
        <v>80</v>
      </c>
      <c r="B252" s="2" t="s">
        <v>713</v>
      </c>
      <c r="C252" s="2" t="s">
        <v>209</v>
      </c>
      <c r="D252" s="4">
        <v>2009</v>
      </c>
      <c r="E252" s="4">
        <v>80</v>
      </c>
      <c r="F252" s="7">
        <v>14</v>
      </c>
      <c r="G252" s="4">
        <v>9</v>
      </c>
      <c r="H252" s="4">
        <v>80</v>
      </c>
      <c r="I252" s="4">
        <v>10</v>
      </c>
      <c r="J252" s="4">
        <v>13</v>
      </c>
      <c r="K252" s="4">
        <v>22</v>
      </c>
      <c r="L252" s="4">
        <v>22</v>
      </c>
      <c r="M252" s="7" t="s">
        <v>434</v>
      </c>
      <c r="N252" s="4" t="s">
        <v>255</v>
      </c>
      <c r="P252" t="str">
        <f>VLOOKUP(C252,Województwa!B$2:D$484,3,0)</f>
        <v>OZZ Wielkopolskie</v>
      </c>
    </row>
    <row r="253" spans="1:16" x14ac:dyDescent="0.25">
      <c r="A253" s="4">
        <v>80</v>
      </c>
      <c r="B253" s="2" t="s">
        <v>714</v>
      </c>
      <c r="C253" s="2" t="s">
        <v>38</v>
      </c>
      <c r="D253" s="4">
        <v>2009</v>
      </c>
      <c r="E253" s="4">
        <v>80</v>
      </c>
      <c r="F253" s="7">
        <v>2</v>
      </c>
      <c r="G253" s="4">
        <v>21</v>
      </c>
      <c r="J253" s="4">
        <v>0</v>
      </c>
      <c r="K253" s="4">
        <v>22</v>
      </c>
      <c r="L253" s="4">
        <v>21</v>
      </c>
      <c r="M253" s="7" t="s">
        <v>715</v>
      </c>
      <c r="N253" s="4" t="s">
        <v>255</v>
      </c>
      <c r="P253" t="str">
        <f>VLOOKUP(C253,Województwa!B$2:D$484,3,0)</f>
        <v>OZZ Kujawsko-Pomorskie</v>
      </c>
    </row>
    <row r="254" spans="1:16" x14ac:dyDescent="0.25">
      <c r="A254" s="4">
        <v>80</v>
      </c>
      <c r="B254" s="2" t="s">
        <v>716</v>
      </c>
      <c r="C254" s="2" t="s">
        <v>123</v>
      </c>
      <c r="D254" s="4">
        <v>2010</v>
      </c>
      <c r="G254" s="4">
        <v>0</v>
      </c>
      <c r="H254" s="4">
        <v>80</v>
      </c>
      <c r="I254" s="4">
        <v>2</v>
      </c>
      <c r="J254" s="4">
        <v>21</v>
      </c>
      <c r="K254" s="4">
        <v>22</v>
      </c>
      <c r="L254" s="4">
        <v>21</v>
      </c>
      <c r="M254" s="7" t="s">
        <v>715</v>
      </c>
      <c r="N254" s="4" t="s">
        <v>255</v>
      </c>
      <c r="P254" t="str">
        <f>VLOOKUP(C254,Województwa!B$2:D$484,3,0)</f>
        <v>OZZ Mazowieckie</v>
      </c>
    </row>
    <row r="255" spans="1:16" x14ac:dyDescent="0.25">
      <c r="A255" s="4">
        <v>80</v>
      </c>
      <c r="B255" s="2" t="s">
        <v>717</v>
      </c>
      <c r="C255" s="2" t="s">
        <v>117</v>
      </c>
      <c r="D255" s="4">
        <v>2009</v>
      </c>
      <c r="E255" s="4">
        <v>80</v>
      </c>
      <c r="F255" s="7">
        <v>3</v>
      </c>
      <c r="G255" s="4">
        <v>19.5</v>
      </c>
      <c r="J255" s="4">
        <v>0</v>
      </c>
      <c r="K255" s="4">
        <v>22</v>
      </c>
      <c r="L255" s="4">
        <v>19.5</v>
      </c>
      <c r="M255" s="7" t="s">
        <v>307</v>
      </c>
      <c r="N255" s="4" t="s">
        <v>255</v>
      </c>
      <c r="P255" t="str">
        <f>VLOOKUP(C255,Województwa!B$2:D$484,3,0)</f>
        <v>OZZ Mazowieckie</v>
      </c>
    </row>
    <row r="256" spans="1:16" x14ac:dyDescent="0.25">
      <c r="A256" s="4">
        <v>80</v>
      </c>
      <c r="B256" s="2" t="s">
        <v>718</v>
      </c>
      <c r="C256" s="2" t="s">
        <v>124</v>
      </c>
      <c r="D256" s="4">
        <v>2009</v>
      </c>
      <c r="G256" s="4">
        <v>0</v>
      </c>
      <c r="H256" s="4">
        <v>80</v>
      </c>
      <c r="I256" s="4">
        <v>3</v>
      </c>
      <c r="J256" s="4">
        <v>19.5</v>
      </c>
      <c r="K256" s="4">
        <v>22</v>
      </c>
      <c r="L256" s="4">
        <v>19.5</v>
      </c>
      <c r="M256" s="7" t="s">
        <v>307</v>
      </c>
      <c r="N256" s="4" t="s">
        <v>255</v>
      </c>
      <c r="P256" t="str">
        <f>VLOOKUP(C256,Województwa!B$2:D$484,3,0)</f>
        <v>OZZ Mazowieckie</v>
      </c>
    </row>
    <row r="257" spans="1:16" x14ac:dyDescent="0.25">
      <c r="A257" s="4">
        <v>80</v>
      </c>
      <c r="B257" s="2" t="s">
        <v>719</v>
      </c>
      <c r="C257" s="2" t="s">
        <v>227</v>
      </c>
      <c r="D257" s="4">
        <v>2009</v>
      </c>
      <c r="E257" s="4">
        <v>80</v>
      </c>
      <c r="F257" s="7">
        <v>7</v>
      </c>
      <c r="G257" s="4">
        <v>16</v>
      </c>
      <c r="J257" s="4">
        <v>0</v>
      </c>
      <c r="K257" s="4">
        <v>22</v>
      </c>
      <c r="L257" s="4">
        <v>16</v>
      </c>
      <c r="M257" s="7" t="s">
        <v>380</v>
      </c>
      <c r="N257" s="4" t="s">
        <v>255</v>
      </c>
      <c r="P257" t="str">
        <f>VLOOKUP(C257,Województwa!B$2:D$484,3,0)</f>
        <v>OZZ Zachodniopomorskie</v>
      </c>
    </row>
    <row r="258" spans="1:16" x14ac:dyDescent="0.25">
      <c r="A258" s="4">
        <v>80</v>
      </c>
      <c r="B258" s="2" t="s">
        <v>720</v>
      </c>
      <c r="C258" s="2" t="s">
        <v>77</v>
      </c>
      <c r="D258" s="4">
        <v>2010</v>
      </c>
      <c r="E258" s="4">
        <v>80</v>
      </c>
      <c r="F258" s="7">
        <v>13</v>
      </c>
      <c r="G258" s="4">
        <v>10</v>
      </c>
      <c r="H258" s="4">
        <v>80</v>
      </c>
      <c r="I258" s="4">
        <v>17</v>
      </c>
      <c r="J258" s="4">
        <v>6</v>
      </c>
      <c r="K258" s="4">
        <v>22</v>
      </c>
      <c r="L258" s="4">
        <v>16</v>
      </c>
      <c r="M258" s="7" t="s">
        <v>380</v>
      </c>
      <c r="N258" s="4" t="s">
        <v>255</v>
      </c>
      <c r="P258" t="str">
        <f>VLOOKUP(C258,Województwa!B$2:D$484,3,0)</f>
        <v>OZZ Łódzkie</v>
      </c>
    </row>
    <row r="259" spans="1:16" x14ac:dyDescent="0.25">
      <c r="A259" s="4">
        <v>80</v>
      </c>
      <c r="B259" s="2" t="s">
        <v>721</v>
      </c>
      <c r="C259" s="2" t="s">
        <v>187</v>
      </c>
      <c r="D259" s="4">
        <v>2009</v>
      </c>
      <c r="E259" s="4">
        <v>80</v>
      </c>
      <c r="F259" s="7">
        <v>17</v>
      </c>
      <c r="G259" s="4">
        <v>6</v>
      </c>
      <c r="H259" s="4">
        <v>80</v>
      </c>
      <c r="I259" s="4">
        <v>14</v>
      </c>
      <c r="J259" s="4">
        <v>9</v>
      </c>
      <c r="K259" s="4">
        <v>22</v>
      </c>
      <c r="L259" s="4">
        <v>15</v>
      </c>
      <c r="M259" s="7">
        <v>18</v>
      </c>
      <c r="N259" s="4" t="s">
        <v>255</v>
      </c>
      <c r="P259" t="str">
        <f>VLOOKUP(C259,Województwa!B$2:D$484,3,0)</f>
        <v>OZZ Świętokrzyskie</v>
      </c>
    </row>
    <row r="260" spans="1:16" x14ac:dyDescent="0.25">
      <c r="A260" s="4">
        <v>80</v>
      </c>
      <c r="B260" s="2" t="s">
        <v>722</v>
      </c>
      <c r="C260" s="2" t="s">
        <v>49</v>
      </c>
      <c r="D260" s="4">
        <v>2009</v>
      </c>
      <c r="E260" s="4">
        <v>80</v>
      </c>
      <c r="F260" s="7">
        <v>11</v>
      </c>
      <c r="G260" s="4">
        <v>12</v>
      </c>
      <c r="H260" s="4">
        <v>80</v>
      </c>
      <c r="I260" s="4">
        <v>32</v>
      </c>
      <c r="J260" s="4">
        <v>0</v>
      </c>
      <c r="K260" s="4">
        <v>22</v>
      </c>
      <c r="L260" s="4">
        <v>12</v>
      </c>
      <c r="M260" s="7">
        <v>19</v>
      </c>
      <c r="N260" s="4" t="s">
        <v>255</v>
      </c>
      <c r="P260" t="str">
        <f>VLOOKUP(C260,Województwa!B$2:D$484,3,0)</f>
        <v>OZZ Lubelskie</v>
      </c>
    </row>
    <row r="261" spans="1:16" x14ac:dyDescent="0.25">
      <c r="A261" s="4">
        <v>80</v>
      </c>
      <c r="B261" s="2" t="s">
        <v>723</v>
      </c>
      <c r="C261" s="2" t="s">
        <v>205</v>
      </c>
      <c r="D261" s="4">
        <v>2009</v>
      </c>
      <c r="G261" s="4">
        <v>0</v>
      </c>
      <c r="H261" s="4">
        <v>80</v>
      </c>
      <c r="I261" s="4">
        <v>13</v>
      </c>
      <c r="J261" s="4">
        <v>10</v>
      </c>
      <c r="K261" s="4">
        <v>22</v>
      </c>
      <c r="L261" s="4">
        <v>10</v>
      </c>
      <c r="M261" s="7">
        <v>20</v>
      </c>
      <c r="N261" s="4" t="s">
        <v>255</v>
      </c>
      <c r="P261" t="str">
        <f>VLOOKUP(C261,Województwa!B$2:D$484,3,0)</f>
        <v>OZZ Wielkopolskie</v>
      </c>
    </row>
    <row r="262" spans="1:16" x14ac:dyDescent="0.25">
      <c r="A262" s="4">
        <v>80</v>
      </c>
      <c r="B262" s="2" t="s">
        <v>724</v>
      </c>
      <c r="C262" s="2" t="s">
        <v>206</v>
      </c>
      <c r="D262" s="4">
        <v>2009</v>
      </c>
      <c r="E262" s="4">
        <v>80</v>
      </c>
      <c r="F262" s="7">
        <v>19</v>
      </c>
      <c r="G262" s="4">
        <v>4</v>
      </c>
      <c r="H262" s="4">
        <v>80</v>
      </c>
      <c r="I262" s="4">
        <v>18</v>
      </c>
      <c r="J262" s="4">
        <v>5</v>
      </c>
      <c r="K262" s="4">
        <v>22</v>
      </c>
      <c r="L262" s="4">
        <v>9</v>
      </c>
      <c r="M262" s="7">
        <v>21</v>
      </c>
      <c r="N262" s="4" t="s">
        <v>255</v>
      </c>
      <c r="P262" t="str">
        <f>VLOOKUP(C262,Województwa!B$2:D$484,3,0)</f>
        <v>OZZ Wielkopolskie</v>
      </c>
    </row>
    <row r="263" spans="1:16" x14ac:dyDescent="0.25">
      <c r="A263" s="4">
        <v>80</v>
      </c>
      <c r="B263" s="2" t="s">
        <v>725</v>
      </c>
      <c r="C263" s="2" t="s">
        <v>176</v>
      </c>
      <c r="D263" s="4">
        <v>2010</v>
      </c>
      <c r="E263" s="4">
        <v>80</v>
      </c>
      <c r="F263" s="7">
        <v>26</v>
      </c>
      <c r="G263" s="4">
        <v>0</v>
      </c>
      <c r="H263" s="4">
        <v>80</v>
      </c>
      <c r="I263" s="4">
        <v>15</v>
      </c>
      <c r="J263" s="4">
        <v>8</v>
      </c>
      <c r="K263" s="4">
        <v>22</v>
      </c>
      <c r="L263" s="4">
        <v>8</v>
      </c>
      <c r="M263" s="7">
        <v>22</v>
      </c>
      <c r="N263" s="4" t="s">
        <v>255</v>
      </c>
      <c r="P263" t="str">
        <f>VLOOKUP(C263,Województwa!B$2:D$484,3,0)</f>
        <v>OZZ Śląskie</v>
      </c>
    </row>
    <row r="264" spans="1:16" x14ac:dyDescent="0.25">
      <c r="A264" s="4">
        <v>80</v>
      </c>
      <c r="B264" s="2" t="s">
        <v>726</v>
      </c>
      <c r="C264" s="2" t="s">
        <v>267</v>
      </c>
      <c r="D264" s="4">
        <v>2010</v>
      </c>
      <c r="E264" s="4">
        <v>80</v>
      </c>
      <c r="F264" s="7">
        <v>18</v>
      </c>
      <c r="G264" s="4">
        <v>5</v>
      </c>
      <c r="H264" s="4">
        <v>80</v>
      </c>
      <c r="I264" s="4">
        <v>21</v>
      </c>
      <c r="J264" s="4">
        <v>2</v>
      </c>
      <c r="K264" s="4">
        <v>22</v>
      </c>
      <c r="L264" s="4">
        <v>7</v>
      </c>
      <c r="M264" s="7" t="s">
        <v>727</v>
      </c>
      <c r="N264" s="4" t="s">
        <v>265</v>
      </c>
      <c r="P264" t="str">
        <f>VLOOKUP(C264,Województwa!B$2:D$484,3,0)</f>
        <v>OZZ Podlaskie</v>
      </c>
    </row>
    <row r="265" spans="1:16" x14ac:dyDescent="0.25">
      <c r="A265" s="4">
        <v>80</v>
      </c>
      <c r="B265" s="2" t="s">
        <v>728</v>
      </c>
      <c r="C265" s="2" t="s">
        <v>49</v>
      </c>
      <c r="D265" s="4">
        <v>2011</v>
      </c>
      <c r="E265" s="4">
        <v>80</v>
      </c>
      <c r="F265" s="7">
        <v>24</v>
      </c>
      <c r="G265" s="4">
        <v>0</v>
      </c>
      <c r="H265" s="4">
        <v>80</v>
      </c>
      <c r="I265" s="4">
        <v>16</v>
      </c>
      <c r="J265" s="4">
        <v>7</v>
      </c>
      <c r="K265" s="4">
        <v>22</v>
      </c>
      <c r="L265" s="4">
        <v>7</v>
      </c>
      <c r="M265" s="7" t="s">
        <v>727</v>
      </c>
      <c r="N265" s="4" t="s">
        <v>265</v>
      </c>
      <c r="P265" t="str">
        <f>VLOOKUP(C265,Województwa!B$2:D$484,3,0)</f>
        <v>OZZ Lubelskie</v>
      </c>
    </row>
    <row r="266" spans="1:16" x14ac:dyDescent="0.25">
      <c r="A266" s="4">
        <v>80</v>
      </c>
      <c r="B266" s="2" t="s">
        <v>729</v>
      </c>
      <c r="C266" s="2" t="s">
        <v>30</v>
      </c>
      <c r="D266" s="4">
        <v>2009</v>
      </c>
      <c r="G266" s="4">
        <v>0</v>
      </c>
      <c r="H266" s="4">
        <v>80</v>
      </c>
      <c r="I266" s="4">
        <v>19</v>
      </c>
      <c r="J266" s="4">
        <v>4</v>
      </c>
      <c r="K266" s="4">
        <v>22</v>
      </c>
      <c r="L266" s="4">
        <v>4</v>
      </c>
      <c r="M266" s="7">
        <v>25</v>
      </c>
      <c r="N266" s="4" t="s">
        <v>265</v>
      </c>
      <c r="P266" t="str">
        <f>VLOOKUP(C266,Województwa!B$2:D$484,3,0)</f>
        <v>OZZ Kujawsko-Pomorskie</v>
      </c>
    </row>
    <row r="267" spans="1:16" x14ac:dyDescent="0.25">
      <c r="A267" s="4">
        <v>80</v>
      </c>
      <c r="B267" s="2" t="s">
        <v>730</v>
      </c>
      <c r="C267" s="2" t="s">
        <v>146</v>
      </c>
      <c r="D267" s="4">
        <v>2011</v>
      </c>
      <c r="E267" s="4">
        <v>80</v>
      </c>
      <c r="F267" s="7">
        <v>20</v>
      </c>
      <c r="G267" s="4">
        <v>3</v>
      </c>
      <c r="H267" s="4">
        <v>80</v>
      </c>
      <c r="I267" s="4">
        <v>28</v>
      </c>
      <c r="J267" s="4">
        <v>0</v>
      </c>
      <c r="K267" s="4">
        <v>22</v>
      </c>
      <c r="L267" s="4">
        <v>3</v>
      </c>
      <c r="M267" s="7" t="s">
        <v>731</v>
      </c>
      <c r="N267" s="4" t="s">
        <v>265</v>
      </c>
      <c r="P267" t="str">
        <f>VLOOKUP(C267,Województwa!B$2:D$484,3,0)</f>
        <v>OZZ Podlaskie</v>
      </c>
    </row>
    <row r="268" spans="1:16" x14ac:dyDescent="0.25">
      <c r="A268" s="4">
        <v>80</v>
      </c>
      <c r="B268" s="2" t="s">
        <v>669</v>
      </c>
      <c r="C268" s="2" t="s">
        <v>154</v>
      </c>
      <c r="D268" s="4">
        <v>2009</v>
      </c>
      <c r="F268" s="7" t="s">
        <v>670</v>
      </c>
      <c r="G268" s="4">
        <v>0</v>
      </c>
      <c r="H268" s="4">
        <v>71</v>
      </c>
      <c r="I268" s="4">
        <v>24</v>
      </c>
      <c r="J268" s="4">
        <v>3</v>
      </c>
      <c r="K268" s="4">
        <v>22</v>
      </c>
      <c r="L268" s="4">
        <v>3</v>
      </c>
      <c r="M268" s="7" t="s">
        <v>731</v>
      </c>
      <c r="N268" s="4" t="s">
        <v>265</v>
      </c>
      <c r="P268" t="str">
        <f>VLOOKUP(C268,Województwa!B$2:D$484,3,0)</f>
        <v>OZZ Podlaskie</v>
      </c>
    </row>
    <row r="269" spans="1:16" x14ac:dyDescent="0.25">
      <c r="A269" s="4">
        <v>80</v>
      </c>
      <c r="B269" s="2" t="s">
        <v>732</v>
      </c>
      <c r="C269" s="2" t="s">
        <v>33</v>
      </c>
      <c r="D269" s="4">
        <v>2010</v>
      </c>
      <c r="G269" s="4">
        <v>0</v>
      </c>
      <c r="H269" s="4">
        <v>80</v>
      </c>
      <c r="I269" s="4">
        <v>20</v>
      </c>
      <c r="J269" s="4">
        <v>3</v>
      </c>
      <c r="K269" s="4">
        <v>22</v>
      </c>
      <c r="L269" s="4">
        <v>3</v>
      </c>
      <c r="M269" s="7" t="s">
        <v>731</v>
      </c>
      <c r="N269" s="4" t="s">
        <v>265</v>
      </c>
      <c r="P269" t="str">
        <f>VLOOKUP(C269,Województwa!B$2:D$484,3,0)</f>
        <v>OZZ Kujawsko-Pomorskie</v>
      </c>
    </row>
    <row r="270" spans="1:16" x14ac:dyDescent="0.25">
      <c r="A270" s="4">
        <v>80</v>
      </c>
      <c r="B270" s="2" t="s">
        <v>733</v>
      </c>
      <c r="C270" s="2" t="s">
        <v>195</v>
      </c>
      <c r="D270" s="4">
        <v>2010</v>
      </c>
      <c r="E270" s="4">
        <v>80</v>
      </c>
      <c r="F270" s="7">
        <v>21</v>
      </c>
      <c r="G270" s="4">
        <v>2</v>
      </c>
      <c r="H270" s="4">
        <v>80</v>
      </c>
      <c r="I270" s="4">
        <v>24</v>
      </c>
      <c r="J270" s="4">
        <v>0</v>
      </c>
      <c r="K270" s="4">
        <v>22</v>
      </c>
      <c r="L270" s="4">
        <v>2</v>
      </c>
      <c r="M270" s="7">
        <v>29</v>
      </c>
      <c r="N270" s="4" t="s">
        <v>265</v>
      </c>
      <c r="P270" t="str">
        <f>VLOOKUP(C270,Województwa!B$2:D$484,3,0)</f>
        <v>OZZ Warmińsko-mazurskie</v>
      </c>
    </row>
    <row r="271" spans="1:16" x14ac:dyDescent="0.25">
      <c r="A271" s="4">
        <v>80</v>
      </c>
      <c r="B271" s="2" t="s">
        <v>734</v>
      </c>
      <c r="C271" s="2" t="s">
        <v>73</v>
      </c>
      <c r="D271" s="4">
        <v>2009</v>
      </c>
      <c r="E271" s="4">
        <v>80</v>
      </c>
      <c r="F271" s="7">
        <v>22</v>
      </c>
      <c r="G271" s="4">
        <v>1</v>
      </c>
      <c r="H271" s="4">
        <v>80</v>
      </c>
      <c r="I271" s="4">
        <v>29</v>
      </c>
      <c r="J271" s="4">
        <v>0</v>
      </c>
      <c r="K271" s="4">
        <v>22</v>
      </c>
      <c r="L271" s="4">
        <v>1</v>
      </c>
      <c r="M271" s="7" t="s">
        <v>540</v>
      </c>
      <c r="N271" s="4" t="s">
        <v>265</v>
      </c>
      <c r="P271" t="str">
        <f>VLOOKUP(C271,Województwa!B$2:D$484,3,0)</f>
        <v>OZZ Łódzkie</v>
      </c>
    </row>
    <row r="272" spans="1:16" x14ac:dyDescent="0.25">
      <c r="A272" s="4">
        <v>80</v>
      </c>
      <c r="B272" s="2" t="s">
        <v>735</v>
      </c>
      <c r="C272" s="2" t="s">
        <v>209</v>
      </c>
      <c r="D272" s="4">
        <v>2009</v>
      </c>
      <c r="E272" s="4">
        <v>80</v>
      </c>
      <c r="F272" s="7">
        <v>25</v>
      </c>
      <c r="G272" s="4">
        <v>0</v>
      </c>
      <c r="H272" s="4">
        <v>80</v>
      </c>
      <c r="I272" s="4">
        <v>22</v>
      </c>
      <c r="J272" s="4">
        <v>1</v>
      </c>
      <c r="K272" s="4">
        <v>22</v>
      </c>
      <c r="L272" s="4">
        <v>1</v>
      </c>
      <c r="M272" s="7" t="s">
        <v>540</v>
      </c>
      <c r="N272" s="4" t="s">
        <v>265</v>
      </c>
      <c r="P272" t="str">
        <f>VLOOKUP(C272,Województwa!B$2:D$484,3,0)</f>
        <v>OZZ Wielkopolskie</v>
      </c>
    </row>
    <row r="273" spans="1:16" x14ac:dyDescent="0.25">
      <c r="A273" s="4">
        <v>80</v>
      </c>
      <c r="B273" s="2" t="s">
        <v>736</v>
      </c>
      <c r="C273" s="2" t="s">
        <v>177</v>
      </c>
      <c r="D273" s="4">
        <v>2010</v>
      </c>
      <c r="E273" s="4">
        <v>80</v>
      </c>
      <c r="F273" s="7">
        <v>23</v>
      </c>
      <c r="G273" s="4">
        <v>0</v>
      </c>
      <c r="H273" s="4">
        <v>80</v>
      </c>
      <c r="I273" s="4">
        <v>27</v>
      </c>
      <c r="J273" s="4">
        <v>0</v>
      </c>
      <c r="K273" s="4">
        <v>22</v>
      </c>
      <c r="L273" s="4">
        <v>0</v>
      </c>
      <c r="M273" s="7" t="s">
        <v>737</v>
      </c>
      <c r="N273" s="4" t="s">
        <v>265</v>
      </c>
      <c r="P273" t="str">
        <f>VLOOKUP(C273,Województwa!B$2:D$484,3,0)</f>
        <v>OZZ Śląskie</v>
      </c>
    </row>
    <row r="274" spans="1:16" x14ac:dyDescent="0.25">
      <c r="A274" s="4">
        <v>80</v>
      </c>
      <c r="B274" s="2" t="s">
        <v>738</v>
      </c>
      <c r="C274" s="2" t="s">
        <v>177</v>
      </c>
      <c r="D274" s="4">
        <v>2009</v>
      </c>
      <c r="E274" s="4">
        <v>80</v>
      </c>
      <c r="F274" s="7">
        <v>27</v>
      </c>
      <c r="G274" s="4">
        <v>0</v>
      </c>
      <c r="H274" s="4">
        <v>80</v>
      </c>
      <c r="I274" s="4" t="s">
        <v>739</v>
      </c>
      <c r="J274" s="4">
        <v>0</v>
      </c>
      <c r="K274" s="4">
        <v>22</v>
      </c>
      <c r="L274" s="4">
        <v>0</v>
      </c>
      <c r="M274" s="7" t="s">
        <v>737</v>
      </c>
      <c r="N274" s="4" t="s">
        <v>265</v>
      </c>
      <c r="P274" t="str">
        <f>VLOOKUP(C274,Województwa!B$2:D$484,3,0)</f>
        <v>OZZ Śląskie</v>
      </c>
    </row>
    <row r="275" spans="1:16" x14ac:dyDescent="0.25">
      <c r="A275" s="4">
        <v>80</v>
      </c>
      <c r="B275" s="2" t="s">
        <v>740</v>
      </c>
      <c r="C275" s="2" t="s">
        <v>176</v>
      </c>
      <c r="D275" s="4">
        <v>2011</v>
      </c>
      <c r="E275" s="4">
        <v>80</v>
      </c>
      <c r="F275" s="7" t="s">
        <v>670</v>
      </c>
      <c r="G275" s="4">
        <v>0</v>
      </c>
      <c r="H275" s="4">
        <v>80</v>
      </c>
      <c r="I275" s="4" t="s">
        <v>739</v>
      </c>
      <c r="J275" s="4">
        <v>0</v>
      </c>
      <c r="K275" s="4">
        <v>22</v>
      </c>
      <c r="L275" s="4">
        <v>0</v>
      </c>
      <c r="M275" s="7" t="s">
        <v>737</v>
      </c>
      <c r="N275" s="4" t="s">
        <v>265</v>
      </c>
      <c r="P275" t="str">
        <f>VLOOKUP(C275,Województwa!B$2:D$484,3,0)</f>
        <v>OZZ Śląskie</v>
      </c>
    </row>
    <row r="276" spans="1:16" x14ac:dyDescent="0.25">
      <c r="A276" s="4">
        <v>80</v>
      </c>
      <c r="B276" s="2" t="s">
        <v>741</v>
      </c>
      <c r="C276" s="2" t="s">
        <v>127</v>
      </c>
      <c r="D276" s="4">
        <v>2011</v>
      </c>
      <c r="E276" s="4">
        <v>80</v>
      </c>
      <c r="F276" s="7" t="s">
        <v>670</v>
      </c>
      <c r="G276" s="4">
        <v>0</v>
      </c>
      <c r="H276" s="4">
        <v>80</v>
      </c>
      <c r="I276" s="4" t="s">
        <v>739</v>
      </c>
      <c r="J276" s="4">
        <v>0</v>
      </c>
      <c r="K276" s="4">
        <v>22</v>
      </c>
      <c r="L276" s="4">
        <v>0</v>
      </c>
      <c r="M276" s="7" t="s">
        <v>737</v>
      </c>
      <c r="N276" s="4" t="s">
        <v>265</v>
      </c>
      <c r="P276" t="str">
        <f>VLOOKUP(C276,Województwa!B$2:D$484,3,0)</f>
        <v>OZZ Mazowieckie</v>
      </c>
    </row>
    <row r="277" spans="1:16" x14ac:dyDescent="0.25">
      <c r="A277" s="4">
        <v>80</v>
      </c>
      <c r="B277" s="2" t="s">
        <v>742</v>
      </c>
      <c r="C277" s="2" t="s">
        <v>73</v>
      </c>
      <c r="D277" s="4">
        <v>2010</v>
      </c>
      <c r="F277" s="7" t="s">
        <v>670</v>
      </c>
      <c r="G277" s="4">
        <v>0</v>
      </c>
      <c r="H277" s="4">
        <v>80</v>
      </c>
      <c r="I277" s="4" t="s">
        <v>540</v>
      </c>
      <c r="J277" s="4">
        <v>0</v>
      </c>
      <c r="K277" s="4">
        <v>22</v>
      </c>
      <c r="L277" s="4">
        <v>0</v>
      </c>
      <c r="M277" s="7" t="s">
        <v>737</v>
      </c>
      <c r="N277" s="4" t="s">
        <v>265</v>
      </c>
      <c r="P277" t="str">
        <f>VLOOKUP(C277,Województwa!B$2:D$484,3,0)</f>
        <v>OZZ Łódzkie</v>
      </c>
    </row>
    <row r="278" spans="1:16" x14ac:dyDescent="0.25">
      <c r="A278" s="4">
        <v>80</v>
      </c>
      <c r="B278" s="2" t="s">
        <v>743</v>
      </c>
      <c r="C278" s="2" t="s">
        <v>86</v>
      </c>
      <c r="D278" s="4">
        <v>2010</v>
      </c>
      <c r="F278" s="7" t="s">
        <v>670</v>
      </c>
      <c r="G278" s="4">
        <v>0</v>
      </c>
      <c r="J278" s="4">
        <v>0</v>
      </c>
      <c r="K278" s="4">
        <v>22</v>
      </c>
      <c r="L278" s="4">
        <v>0</v>
      </c>
      <c r="M278" s="7" t="s">
        <v>737</v>
      </c>
      <c r="N278" s="4" t="s">
        <v>265</v>
      </c>
      <c r="P278" t="str">
        <f>VLOOKUP(C278,Województwa!B$2:D$484,3,0)</f>
        <v>OZZ Łódzkie</v>
      </c>
    </row>
    <row r="279" spans="1:16" x14ac:dyDescent="0.25">
      <c r="A279" s="4">
        <v>80</v>
      </c>
      <c r="B279" s="2" t="s">
        <v>744</v>
      </c>
      <c r="C279" s="2" t="s">
        <v>106</v>
      </c>
      <c r="D279" s="4">
        <v>2009</v>
      </c>
      <c r="G279" s="4">
        <v>0</v>
      </c>
      <c r="H279" s="4">
        <v>80</v>
      </c>
      <c r="I279" s="4">
        <v>23</v>
      </c>
      <c r="J279" s="4">
        <v>0</v>
      </c>
      <c r="K279" s="4">
        <v>22</v>
      </c>
      <c r="L279" s="4">
        <v>0</v>
      </c>
      <c r="M279" s="7" t="s">
        <v>737</v>
      </c>
      <c r="N279" s="4" t="s">
        <v>265</v>
      </c>
      <c r="P279" t="str">
        <f>VLOOKUP(C279,Województwa!B$2:D$484,3,0)</f>
        <v>OZZ Mazowieckie</v>
      </c>
    </row>
    <row r="280" spans="1:16" x14ac:dyDescent="0.25">
      <c r="A280" s="4">
        <v>80</v>
      </c>
      <c r="B280" s="2" t="s">
        <v>745</v>
      </c>
      <c r="C280" s="2" t="s">
        <v>215</v>
      </c>
      <c r="D280" s="4">
        <v>2010</v>
      </c>
      <c r="G280" s="4">
        <v>0</v>
      </c>
      <c r="H280" s="4">
        <v>80</v>
      </c>
      <c r="I280" s="4">
        <v>25</v>
      </c>
      <c r="J280" s="4">
        <v>0</v>
      </c>
      <c r="K280" s="4">
        <v>22</v>
      </c>
      <c r="L280" s="4">
        <v>0</v>
      </c>
      <c r="M280" s="7" t="s">
        <v>737</v>
      </c>
      <c r="N280" s="4" t="s">
        <v>265</v>
      </c>
      <c r="P280" t="str">
        <f>VLOOKUP(C280,Województwa!B$2:D$484,3,0)</f>
        <v>OZZ Wielkopolskie</v>
      </c>
    </row>
    <row r="281" spans="1:16" x14ac:dyDescent="0.25">
      <c r="A281" s="4">
        <v>80</v>
      </c>
      <c r="B281" s="2" t="s">
        <v>694</v>
      </c>
      <c r="C281" s="2" t="s">
        <v>106</v>
      </c>
      <c r="D281" s="4">
        <v>2011</v>
      </c>
      <c r="E281" s="4">
        <v>71</v>
      </c>
      <c r="F281" s="7" t="s">
        <v>695</v>
      </c>
      <c r="G281" s="4">
        <v>0</v>
      </c>
      <c r="H281" s="4">
        <v>80</v>
      </c>
      <c r="I281" s="4">
        <v>26</v>
      </c>
      <c r="J281" s="4">
        <v>0</v>
      </c>
      <c r="K281" s="4">
        <v>22</v>
      </c>
      <c r="L281" s="4">
        <v>0</v>
      </c>
      <c r="M281" s="7" t="s">
        <v>737</v>
      </c>
      <c r="N281" s="4" t="s">
        <v>265</v>
      </c>
      <c r="P281" t="str">
        <f>VLOOKUP(C281,Województwa!B$2:D$484,3,0)</f>
        <v>OZZ Mazowieckie</v>
      </c>
    </row>
    <row r="282" spans="1:16" x14ac:dyDescent="0.25">
      <c r="A282" s="4">
        <v>80</v>
      </c>
      <c r="B282" s="2" t="s">
        <v>688</v>
      </c>
      <c r="C282" s="2" t="s">
        <v>189</v>
      </c>
      <c r="D282" s="4">
        <v>2010</v>
      </c>
      <c r="E282" s="4">
        <v>71</v>
      </c>
      <c r="F282" s="7">
        <v>40</v>
      </c>
      <c r="G282" s="4">
        <v>0</v>
      </c>
      <c r="H282" s="4">
        <v>80</v>
      </c>
      <c r="I282" s="4" t="s">
        <v>540</v>
      </c>
      <c r="J282" s="4">
        <v>0</v>
      </c>
      <c r="K282" s="4">
        <v>22</v>
      </c>
      <c r="L282" s="4">
        <v>0</v>
      </c>
      <c r="M282" s="7" t="s">
        <v>737</v>
      </c>
      <c r="N282" s="4" t="s">
        <v>265</v>
      </c>
      <c r="P282" t="str">
        <f>VLOOKUP(C282,Województwa!B$2:D$484,3,0)</f>
        <v>OZZ Świętokrzyskie</v>
      </c>
    </row>
    <row r="283" spans="1:16" x14ac:dyDescent="0.25">
      <c r="A283" s="4">
        <v>80</v>
      </c>
      <c r="B283" s="2" t="s">
        <v>746</v>
      </c>
      <c r="C283" s="2" t="s">
        <v>124</v>
      </c>
      <c r="D283" s="4">
        <v>2009</v>
      </c>
      <c r="G283" s="4">
        <v>0</v>
      </c>
      <c r="H283" s="4">
        <v>80</v>
      </c>
      <c r="I283" s="4">
        <v>33</v>
      </c>
      <c r="J283" s="4">
        <v>0</v>
      </c>
      <c r="K283" s="4">
        <v>22</v>
      </c>
      <c r="L283" s="4">
        <v>0</v>
      </c>
      <c r="M283" s="7" t="s">
        <v>737</v>
      </c>
      <c r="N283" s="4" t="s">
        <v>265</v>
      </c>
      <c r="P283" t="str">
        <f>VLOOKUP(C283,Województwa!B$2:D$484,3,0)</f>
        <v>OZZ Mazowieckie</v>
      </c>
    </row>
    <row r="284" spans="1:16" x14ac:dyDescent="0.25">
      <c r="A284" s="4">
        <v>80</v>
      </c>
      <c r="B284" s="2" t="s">
        <v>747</v>
      </c>
      <c r="C284" s="2" t="s">
        <v>189</v>
      </c>
      <c r="D284" s="4">
        <v>2011</v>
      </c>
      <c r="G284" s="4">
        <v>0</v>
      </c>
      <c r="H284" s="4">
        <v>80</v>
      </c>
      <c r="I284" s="4" t="s">
        <v>739</v>
      </c>
      <c r="J284" s="4">
        <v>0</v>
      </c>
      <c r="K284" s="4">
        <v>22</v>
      </c>
      <c r="L284" s="4">
        <v>0</v>
      </c>
      <c r="M284" s="7" t="s">
        <v>737</v>
      </c>
      <c r="N284" s="4" t="s">
        <v>265</v>
      </c>
      <c r="P284" t="str">
        <f>VLOOKUP(C284,Województwa!B$2:D$484,3,0)</f>
        <v>OZZ Świętokrzyskie</v>
      </c>
    </row>
    <row r="285" spans="1:16" x14ac:dyDescent="0.25">
      <c r="A285" s="4">
        <v>80</v>
      </c>
      <c r="B285" s="2" t="s">
        <v>748</v>
      </c>
      <c r="C285" s="2" t="s">
        <v>85</v>
      </c>
      <c r="D285" s="4">
        <v>2009</v>
      </c>
      <c r="G285" s="4">
        <v>0</v>
      </c>
      <c r="H285" s="4">
        <v>80</v>
      </c>
      <c r="I285" s="4" t="s">
        <v>739</v>
      </c>
      <c r="J285" s="4">
        <v>0</v>
      </c>
      <c r="K285" s="4">
        <v>22</v>
      </c>
      <c r="L285" s="4">
        <v>0</v>
      </c>
      <c r="M285" s="7" t="s">
        <v>737</v>
      </c>
      <c r="N285" s="4" t="s">
        <v>265</v>
      </c>
      <c r="P285" t="str">
        <f>VLOOKUP(C285,Województwa!B$2:D$484,3,0)</f>
        <v>OZZ Łódzkie</v>
      </c>
    </row>
    <row r="286" spans="1:16" x14ac:dyDescent="0.25">
      <c r="A286" s="4">
        <v>92</v>
      </c>
      <c r="B286" s="2" t="s">
        <v>749</v>
      </c>
      <c r="C286" s="2" t="s">
        <v>76</v>
      </c>
      <c r="D286" s="4">
        <v>2010</v>
      </c>
      <c r="E286" s="4">
        <v>92</v>
      </c>
      <c r="F286" s="7">
        <v>1</v>
      </c>
      <c r="G286" s="4">
        <v>16</v>
      </c>
      <c r="H286" s="4">
        <v>92</v>
      </c>
      <c r="I286" s="4">
        <v>1</v>
      </c>
      <c r="J286" s="4">
        <v>16</v>
      </c>
      <c r="K286" s="4">
        <v>16</v>
      </c>
      <c r="L286" s="4">
        <v>32</v>
      </c>
      <c r="M286" s="7">
        <v>1</v>
      </c>
      <c r="N286" s="4" t="s">
        <v>255</v>
      </c>
      <c r="P286" t="str">
        <f>VLOOKUP(C286,Województwa!B$2:D$484,3,0)</f>
        <v>OZZ Łódzkie</v>
      </c>
    </row>
    <row r="287" spans="1:16" x14ac:dyDescent="0.25">
      <c r="A287" s="4">
        <v>92</v>
      </c>
      <c r="B287" s="2" t="s">
        <v>750</v>
      </c>
      <c r="C287" s="2" t="s">
        <v>10</v>
      </c>
      <c r="D287" s="4">
        <v>2011</v>
      </c>
      <c r="E287" s="4">
        <v>92</v>
      </c>
      <c r="F287" s="7">
        <v>3</v>
      </c>
      <c r="G287" s="4">
        <v>13.5</v>
      </c>
      <c r="H287" s="4">
        <v>92</v>
      </c>
      <c r="I287" s="4">
        <v>5</v>
      </c>
      <c r="J287" s="4">
        <v>11.5</v>
      </c>
      <c r="K287" s="4">
        <v>16</v>
      </c>
      <c r="L287" s="4">
        <v>25</v>
      </c>
      <c r="M287" s="7">
        <v>2</v>
      </c>
      <c r="N287" s="4" t="s">
        <v>255</v>
      </c>
      <c r="P287" t="str">
        <f>VLOOKUP(C287,Województwa!B$2:D$484,3,0)</f>
        <v>OZZ Dolnośląskie</v>
      </c>
    </row>
    <row r="288" spans="1:16" x14ac:dyDescent="0.25">
      <c r="A288" s="4">
        <v>92</v>
      </c>
      <c r="B288" s="2" t="s">
        <v>751</v>
      </c>
      <c r="C288" s="2" t="s">
        <v>62</v>
      </c>
      <c r="D288" s="4">
        <v>2009</v>
      </c>
      <c r="E288" s="4">
        <v>92</v>
      </c>
      <c r="F288" s="7">
        <v>3</v>
      </c>
      <c r="G288" s="4">
        <v>13.5</v>
      </c>
      <c r="H288" s="4">
        <v>92</v>
      </c>
      <c r="I288" s="4">
        <v>12</v>
      </c>
      <c r="J288" s="4">
        <v>5</v>
      </c>
      <c r="K288" s="4">
        <v>16</v>
      </c>
      <c r="L288" s="4">
        <v>18.5</v>
      </c>
      <c r="M288" s="7" t="s">
        <v>457</v>
      </c>
      <c r="N288" s="4" t="s">
        <v>255</v>
      </c>
      <c r="P288" t="str">
        <f>VLOOKUP(C288,Województwa!B$2:D$484,3,0)</f>
        <v>OZZ Lubelskie</v>
      </c>
    </row>
    <row r="289" spans="1:16" x14ac:dyDescent="0.25">
      <c r="A289" s="4">
        <v>92</v>
      </c>
      <c r="B289" s="2" t="s">
        <v>752</v>
      </c>
      <c r="C289" s="2" t="s">
        <v>195</v>
      </c>
      <c r="D289" s="4">
        <v>2010</v>
      </c>
      <c r="E289" s="4">
        <v>92</v>
      </c>
      <c r="F289" s="7">
        <v>5</v>
      </c>
      <c r="G289" s="4">
        <v>11.5</v>
      </c>
      <c r="H289" s="4">
        <v>92</v>
      </c>
      <c r="I289" s="4">
        <v>10</v>
      </c>
      <c r="J289" s="4">
        <v>7</v>
      </c>
      <c r="K289" s="4">
        <v>16</v>
      </c>
      <c r="L289" s="4">
        <v>18.5</v>
      </c>
      <c r="M289" s="7" t="s">
        <v>457</v>
      </c>
      <c r="N289" s="4" t="s">
        <v>255</v>
      </c>
      <c r="P289" t="str">
        <f>VLOOKUP(C289,Województwa!B$2:D$484,3,0)</f>
        <v>OZZ Warmińsko-mazurskie</v>
      </c>
    </row>
    <row r="290" spans="1:16" x14ac:dyDescent="0.25">
      <c r="A290" s="4">
        <v>92</v>
      </c>
      <c r="B290" s="2" t="s">
        <v>753</v>
      </c>
      <c r="C290" s="2" t="s">
        <v>182</v>
      </c>
      <c r="D290" s="4">
        <v>2009</v>
      </c>
      <c r="E290" s="4">
        <v>92</v>
      </c>
      <c r="F290" s="7">
        <v>8</v>
      </c>
      <c r="G290" s="4">
        <v>9</v>
      </c>
      <c r="H290" s="4">
        <v>92</v>
      </c>
      <c r="I290" s="4">
        <v>8</v>
      </c>
      <c r="J290" s="4">
        <v>9</v>
      </c>
      <c r="K290" s="4">
        <v>16</v>
      </c>
      <c r="L290" s="4">
        <v>18</v>
      </c>
      <c r="M290" s="7">
        <v>5</v>
      </c>
      <c r="N290" s="4" t="s">
        <v>255</v>
      </c>
      <c r="P290" t="str">
        <f>VLOOKUP(C290,Województwa!B$2:D$484,3,0)</f>
        <v>OZZ Śląskie</v>
      </c>
    </row>
    <row r="291" spans="1:16" x14ac:dyDescent="0.25">
      <c r="A291" s="4">
        <v>92</v>
      </c>
      <c r="B291" s="2" t="s">
        <v>754</v>
      </c>
      <c r="C291" s="2" t="s">
        <v>209</v>
      </c>
      <c r="D291" s="4">
        <v>2009</v>
      </c>
      <c r="E291" s="4">
        <v>92</v>
      </c>
      <c r="F291" s="7">
        <v>5</v>
      </c>
      <c r="G291" s="4">
        <v>11.5</v>
      </c>
      <c r="H291" s="4">
        <v>92</v>
      </c>
      <c r="I291" s="4">
        <v>11</v>
      </c>
      <c r="J291" s="4">
        <v>6</v>
      </c>
      <c r="K291" s="4">
        <v>16</v>
      </c>
      <c r="L291" s="4">
        <v>17.5</v>
      </c>
      <c r="M291" s="7">
        <v>6</v>
      </c>
      <c r="N291" s="4" t="s">
        <v>255</v>
      </c>
      <c r="P291" t="str">
        <f>VLOOKUP(C291,Województwa!B$2:D$484,3,0)</f>
        <v>OZZ Wielkopolskie</v>
      </c>
    </row>
    <row r="292" spans="1:16" x14ac:dyDescent="0.25">
      <c r="A292" s="4">
        <v>92</v>
      </c>
      <c r="B292" s="2" t="s">
        <v>755</v>
      </c>
      <c r="C292" s="2" t="s">
        <v>209</v>
      </c>
      <c r="D292" s="4">
        <v>2010</v>
      </c>
      <c r="E292" s="4">
        <v>92</v>
      </c>
      <c r="F292" s="7">
        <v>12</v>
      </c>
      <c r="G292" s="4">
        <v>5</v>
      </c>
      <c r="H292" s="4">
        <v>92</v>
      </c>
      <c r="I292" s="4">
        <v>5</v>
      </c>
      <c r="J292" s="4">
        <v>11.5</v>
      </c>
      <c r="K292" s="4">
        <v>16</v>
      </c>
      <c r="L292" s="4">
        <v>16.5</v>
      </c>
      <c r="M292" s="7">
        <v>7</v>
      </c>
      <c r="N292" s="4" t="s">
        <v>255</v>
      </c>
      <c r="P292" t="str">
        <f>VLOOKUP(C292,Województwa!B$2:D$484,3,0)</f>
        <v>OZZ Wielkopolskie</v>
      </c>
    </row>
    <row r="293" spans="1:16" x14ac:dyDescent="0.25">
      <c r="A293" s="4">
        <v>92</v>
      </c>
      <c r="B293" s="2" t="s">
        <v>756</v>
      </c>
      <c r="C293" s="2" t="s">
        <v>117</v>
      </c>
      <c r="D293" s="4">
        <v>2009</v>
      </c>
      <c r="E293" s="4">
        <v>92</v>
      </c>
      <c r="F293" s="7">
        <v>2</v>
      </c>
      <c r="G293" s="4">
        <v>15</v>
      </c>
      <c r="J293" s="4">
        <v>0</v>
      </c>
      <c r="K293" s="4">
        <v>16</v>
      </c>
      <c r="L293" s="4">
        <v>15</v>
      </c>
      <c r="M293" s="7" t="s">
        <v>273</v>
      </c>
      <c r="N293" s="4" t="s">
        <v>255</v>
      </c>
      <c r="P293" t="str">
        <f>VLOOKUP(C293,Województwa!B$2:D$484,3,0)</f>
        <v>OZZ Mazowieckie</v>
      </c>
    </row>
    <row r="294" spans="1:16" x14ac:dyDescent="0.25">
      <c r="A294" s="4">
        <v>92</v>
      </c>
      <c r="B294" s="2" t="s">
        <v>757</v>
      </c>
      <c r="C294" s="2" t="s">
        <v>76</v>
      </c>
      <c r="D294" s="4">
        <v>2010</v>
      </c>
      <c r="G294" s="4">
        <v>0</v>
      </c>
      <c r="H294" s="4">
        <v>92</v>
      </c>
      <c r="I294" s="4">
        <v>2</v>
      </c>
      <c r="J294" s="4">
        <v>15</v>
      </c>
      <c r="K294" s="4">
        <v>16</v>
      </c>
      <c r="L294" s="4">
        <v>15</v>
      </c>
      <c r="M294" s="7" t="s">
        <v>273</v>
      </c>
      <c r="N294" s="4" t="s">
        <v>255</v>
      </c>
      <c r="P294" t="str">
        <f>VLOOKUP(C294,Województwa!B$2:D$484,3,0)</f>
        <v>OZZ Łódzkie</v>
      </c>
    </row>
    <row r="295" spans="1:16" x14ac:dyDescent="0.25">
      <c r="A295" s="4">
        <v>92</v>
      </c>
      <c r="B295" s="2" t="s">
        <v>758</v>
      </c>
      <c r="C295" s="2" t="s">
        <v>234</v>
      </c>
      <c r="D295" s="4">
        <v>2009</v>
      </c>
      <c r="G295" s="4">
        <v>0</v>
      </c>
      <c r="H295" s="4">
        <v>92</v>
      </c>
      <c r="I295" s="4">
        <v>3</v>
      </c>
      <c r="J295" s="4">
        <v>13.5</v>
      </c>
      <c r="K295" s="4">
        <v>16</v>
      </c>
      <c r="L295" s="4">
        <v>13.5</v>
      </c>
      <c r="M295" s="7" t="s">
        <v>434</v>
      </c>
      <c r="N295" s="4" t="s">
        <v>255</v>
      </c>
      <c r="P295" t="str">
        <f>VLOOKUP(C295,Województwa!B$2:D$484,3,0)</f>
        <v>OZZ Zachodniopomorskie</v>
      </c>
    </row>
    <row r="296" spans="1:16" x14ac:dyDescent="0.25">
      <c r="A296" s="4">
        <v>92</v>
      </c>
      <c r="B296" s="2" t="s">
        <v>759</v>
      </c>
      <c r="C296" s="2" t="s">
        <v>71</v>
      </c>
      <c r="D296" s="4">
        <v>2009</v>
      </c>
      <c r="G296" s="4">
        <v>0</v>
      </c>
      <c r="H296" s="4">
        <v>92</v>
      </c>
      <c r="I296" s="4">
        <v>3</v>
      </c>
      <c r="J296" s="4">
        <v>13.5</v>
      </c>
      <c r="K296" s="4">
        <v>16</v>
      </c>
      <c r="L296" s="4">
        <v>13.5</v>
      </c>
      <c r="M296" s="7" t="s">
        <v>434</v>
      </c>
      <c r="N296" s="4" t="s">
        <v>255</v>
      </c>
      <c r="P296" t="str">
        <f>VLOOKUP(C296,Województwa!B$2:D$484,3,0)</f>
        <v>OZZ Łódzkie</v>
      </c>
    </row>
    <row r="297" spans="1:16" x14ac:dyDescent="0.25">
      <c r="A297" s="4">
        <v>92</v>
      </c>
      <c r="B297" s="2" t="s">
        <v>760</v>
      </c>
      <c r="C297" s="2" t="s">
        <v>55</v>
      </c>
      <c r="D297" s="4">
        <v>2011</v>
      </c>
      <c r="E297" s="4">
        <v>92</v>
      </c>
      <c r="F297" s="7">
        <v>13</v>
      </c>
      <c r="G297" s="4">
        <v>4</v>
      </c>
      <c r="H297" s="4">
        <v>92</v>
      </c>
      <c r="I297" s="4">
        <v>9</v>
      </c>
      <c r="J297" s="4">
        <v>8</v>
      </c>
      <c r="K297" s="4">
        <v>16</v>
      </c>
      <c r="L297" s="4">
        <v>12</v>
      </c>
      <c r="M297" s="7" t="s">
        <v>715</v>
      </c>
      <c r="N297" s="4" t="s">
        <v>255</v>
      </c>
      <c r="P297" t="str">
        <f>VLOOKUP(C297,Województwa!B$2:D$484,3,0)</f>
        <v>OZZ Lubelskie</v>
      </c>
    </row>
    <row r="298" spans="1:16" x14ac:dyDescent="0.25">
      <c r="A298" s="4">
        <v>92</v>
      </c>
      <c r="B298" s="2" t="s">
        <v>761</v>
      </c>
      <c r="C298" s="2" t="s">
        <v>209</v>
      </c>
      <c r="D298" s="4">
        <v>2009</v>
      </c>
      <c r="E298" s="4">
        <v>92</v>
      </c>
      <c r="F298" s="7">
        <v>15</v>
      </c>
      <c r="G298" s="4">
        <v>2</v>
      </c>
      <c r="H298" s="4">
        <v>92</v>
      </c>
      <c r="I298" s="4">
        <v>7</v>
      </c>
      <c r="J298" s="4">
        <v>10</v>
      </c>
      <c r="K298" s="4">
        <v>16</v>
      </c>
      <c r="L298" s="4">
        <v>12</v>
      </c>
      <c r="M298" s="7" t="s">
        <v>715</v>
      </c>
      <c r="N298" s="4" t="s">
        <v>255</v>
      </c>
      <c r="P298" t="str">
        <f>VLOOKUP(C298,Województwa!B$2:D$484,3,0)</f>
        <v>OZZ Wielkopolskie</v>
      </c>
    </row>
    <row r="299" spans="1:16" x14ac:dyDescent="0.25">
      <c r="A299" s="4">
        <v>92</v>
      </c>
      <c r="B299" s="2" t="s">
        <v>762</v>
      </c>
      <c r="C299" s="2" t="s">
        <v>174</v>
      </c>
      <c r="D299" s="4">
        <v>2010</v>
      </c>
      <c r="E299" s="4">
        <v>92</v>
      </c>
      <c r="F299" s="7">
        <v>7</v>
      </c>
      <c r="G299" s="4">
        <v>10</v>
      </c>
      <c r="H299" s="4">
        <v>92</v>
      </c>
      <c r="I299" s="4" t="s">
        <v>497</v>
      </c>
      <c r="J299" s="4">
        <v>0</v>
      </c>
      <c r="K299" s="4">
        <v>16</v>
      </c>
      <c r="L299" s="4">
        <v>10</v>
      </c>
      <c r="M299" s="7">
        <v>14</v>
      </c>
      <c r="N299" s="4" t="s">
        <v>255</v>
      </c>
      <c r="P299" t="str">
        <f>VLOOKUP(C299,Województwa!B$2:D$484,3,0)</f>
        <v>OZZ Śląskie</v>
      </c>
    </row>
    <row r="300" spans="1:16" x14ac:dyDescent="0.25">
      <c r="A300" s="4">
        <v>92</v>
      </c>
      <c r="B300" s="2" t="s">
        <v>763</v>
      </c>
      <c r="C300" s="2" t="s">
        <v>267</v>
      </c>
      <c r="D300" s="4">
        <v>2010</v>
      </c>
      <c r="E300" s="4">
        <v>92</v>
      </c>
      <c r="F300" s="7">
        <v>9</v>
      </c>
      <c r="G300" s="4">
        <v>8</v>
      </c>
      <c r="J300" s="4">
        <v>0</v>
      </c>
      <c r="K300" s="4">
        <v>16</v>
      </c>
      <c r="L300" s="4">
        <v>8</v>
      </c>
      <c r="M300" s="7">
        <v>15</v>
      </c>
      <c r="N300" s="4" t="s">
        <v>255</v>
      </c>
      <c r="P300" t="str">
        <f>VLOOKUP(C300,Województwa!B$2:D$484,3,0)</f>
        <v>OZZ Podlaskie</v>
      </c>
    </row>
    <row r="301" spans="1:16" x14ac:dyDescent="0.25">
      <c r="A301" s="4">
        <v>92</v>
      </c>
      <c r="B301" s="2" t="s">
        <v>764</v>
      </c>
      <c r="C301" s="2" t="s">
        <v>195</v>
      </c>
      <c r="D301" s="4">
        <v>2011</v>
      </c>
      <c r="E301" s="4">
        <v>92</v>
      </c>
      <c r="F301" s="7">
        <v>10</v>
      </c>
      <c r="G301" s="4">
        <v>7</v>
      </c>
      <c r="H301" s="4">
        <v>92</v>
      </c>
      <c r="I301" s="4">
        <v>21</v>
      </c>
      <c r="J301" s="4">
        <v>0</v>
      </c>
      <c r="K301" s="4">
        <v>16</v>
      </c>
      <c r="L301" s="4">
        <v>7</v>
      </c>
      <c r="M301" s="7">
        <v>16</v>
      </c>
      <c r="N301" s="4" t="s">
        <v>255</v>
      </c>
      <c r="P301" t="str">
        <f>VLOOKUP(C301,Województwa!B$2:D$484,3,0)</f>
        <v>OZZ Warmińsko-mazurskie</v>
      </c>
    </row>
    <row r="302" spans="1:16" x14ac:dyDescent="0.25">
      <c r="A302" s="4">
        <v>92</v>
      </c>
      <c r="B302" s="2" t="s">
        <v>765</v>
      </c>
      <c r="C302" s="2" t="s">
        <v>142</v>
      </c>
      <c r="D302" s="4">
        <v>2009</v>
      </c>
      <c r="E302" s="4">
        <v>92</v>
      </c>
      <c r="F302" s="7">
        <v>11</v>
      </c>
      <c r="G302" s="4">
        <v>6</v>
      </c>
      <c r="H302" s="4">
        <v>92</v>
      </c>
      <c r="I302" s="4" t="s">
        <v>386</v>
      </c>
      <c r="J302" s="4">
        <v>0</v>
      </c>
      <c r="K302" s="4">
        <v>16</v>
      </c>
      <c r="L302" s="4">
        <v>6</v>
      </c>
      <c r="M302" s="7">
        <v>17</v>
      </c>
      <c r="N302" s="4" t="s">
        <v>265</v>
      </c>
      <c r="P302" t="str">
        <f>VLOOKUP(C302,Województwa!B$2:D$484,3,0)</f>
        <v>OZZ Podkarpackie</v>
      </c>
    </row>
    <row r="303" spans="1:16" x14ac:dyDescent="0.25">
      <c r="A303" s="4">
        <v>92</v>
      </c>
      <c r="B303" s="2" t="s">
        <v>766</v>
      </c>
      <c r="C303" s="2" t="s">
        <v>77</v>
      </c>
      <c r="D303" s="4">
        <v>2010</v>
      </c>
      <c r="E303" s="4">
        <v>92</v>
      </c>
      <c r="F303" s="7">
        <v>14</v>
      </c>
      <c r="G303" s="4">
        <v>3</v>
      </c>
      <c r="H303" s="4">
        <v>92</v>
      </c>
      <c r="I303" s="4">
        <v>15</v>
      </c>
      <c r="J303" s="4">
        <v>2</v>
      </c>
      <c r="K303" s="4">
        <v>16</v>
      </c>
      <c r="L303" s="4">
        <v>5</v>
      </c>
      <c r="M303" s="7">
        <v>18</v>
      </c>
      <c r="N303" s="4" t="s">
        <v>265</v>
      </c>
      <c r="P303" t="str">
        <f>VLOOKUP(C303,Województwa!B$2:D$484,3,0)</f>
        <v>OZZ Łódzkie</v>
      </c>
    </row>
    <row r="304" spans="1:16" x14ac:dyDescent="0.25">
      <c r="A304" s="4">
        <v>92</v>
      </c>
      <c r="B304" s="2" t="s">
        <v>767</v>
      </c>
      <c r="C304" s="2" t="s">
        <v>216</v>
      </c>
      <c r="D304" s="4">
        <v>2011</v>
      </c>
      <c r="E304" s="4">
        <v>92</v>
      </c>
      <c r="F304" s="7">
        <v>22</v>
      </c>
      <c r="G304" s="4">
        <v>0</v>
      </c>
      <c r="H304" s="4">
        <v>92</v>
      </c>
      <c r="I304" s="4">
        <v>13</v>
      </c>
      <c r="J304" s="4">
        <v>4</v>
      </c>
      <c r="K304" s="4">
        <v>16</v>
      </c>
      <c r="L304" s="4">
        <v>4</v>
      </c>
      <c r="M304" s="7">
        <v>19</v>
      </c>
      <c r="N304" s="4" t="s">
        <v>265</v>
      </c>
      <c r="P304" t="str">
        <f>VLOOKUP(C304,Województwa!B$2:D$484,3,0)</f>
        <v>OZZ Wielkopolskie</v>
      </c>
    </row>
    <row r="305" spans="1:16" x14ac:dyDescent="0.25">
      <c r="A305" s="4">
        <v>92</v>
      </c>
      <c r="B305" s="2" t="s">
        <v>768</v>
      </c>
      <c r="C305" s="2" t="s">
        <v>105</v>
      </c>
      <c r="D305" s="4">
        <v>2011</v>
      </c>
      <c r="G305" s="4">
        <v>0</v>
      </c>
      <c r="H305" s="4">
        <v>92</v>
      </c>
      <c r="I305" s="4">
        <v>14</v>
      </c>
      <c r="J305" s="4">
        <v>3</v>
      </c>
      <c r="K305" s="4">
        <v>16</v>
      </c>
      <c r="L305" s="4">
        <v>3</v>
      </c>
      <c r="M305" s="7">
        <v>20</v>
      </c>
      <c r="N305" s="4" t="s">
        <v>265</v>
      </c>
      <c r="P305" t="str">
        <f>VLOOKUP(C305,Województwa!B$2:D$484,3,0)</f>
        <v>OZZ Mazowieckie</v>
      </c>
    </row>
    <row r="306" spans="1:16" x14ac:dyDescent="0.25">
      <c r="A306" s="4">
        <v>92</v>
      </c>
      <c r="B306" s="2" t="s">
        <v>769</v>
      </c>
      <c r="C306" s="2" t="s">
        <v>194</v>
      </c>
      <c r="D306" s="4">
        <v>2010</v>
      </c>
      <c r="G306" s="4">
        <v>0</v>
      </c>
      <c r="H306" s="4">
        <v>92</v>
      </c>
      <c r="I306" s="4">
        <v>16</v>
      </c>
      <c r="J306" s="4">
        <v>1</v>
      </c>
      <c r="K306" s="4">
        <v>16</v>
      </c>
      <c r="L306" s="4">
        <v>1</v>
      </c>
      <c r="M306" s="7">
        <v>21</v>
      </c>
      <c r="N306" s="4" t="s">
        <v>265</v>
      </c>
      <c r="P306" t="str">
        <f>VLOOKUP(C306,Województwa!B$2:D$484,3,0)</f>
        <v>OZZ Warmińsko-mazurskie</v>
      </c>
    </row>
    <row r="307" spans="1:16" x14ac:dyDescent="0.25">
      <c r="A307" s="4">
        <v>92</v>
      </c>
      <c r="B307" s="2" t="s">
        <v>770</v>
      </c>
      <c r="C307" s="2" t="s">
        <v>73</v>
      </c>
      <c r="D307" s="4">
        <v>2011</v>
      </c>
      <c r="E307" s="4">
        <v>92</v>
      </c>
      <c r="F307" s="7" t="s">
        <v>380</v>
      </c>
      <c r="G307" s="4">
        <v>0.5</v>
      </c>
      <c r="H307" s="4">
        <v>92</v>
      </c>
      <c r="I307" s="4" t="s">
        <v>386</v>
      </c>
      <c r="J307" s="4">
        <v>0</v>
      </c>
      <c r="K307" s="4">
        <v>16</v>
      </c>
      <c r="L307" s="4">
        <v>0.5</v>
      </c>
      <c r="M307" s="7" t="s">
        <v>356</v>
      </c>
      <c r="N307" s="4" t="s">
        <v>265</v>
      </c>
      <c r="P307" t="str">
        <f>VLOOKUP(C307,Województwa!B$2:D$484,3,0)</f>
        <v>OZZ Łódzkie</v>
      </c>
    </row>
    <row r="308" spans="1:16" x14ac:dyDescent="0.25">
      <c r="A308" s="4">
        <v>92</v>
      </c>
      <c r="B308" s="2" t="s">
        <v>771</v>
      </c>
      <c r="C308" s="2" t="s">
        <v>206</v>
      </c>
      <c r="D308" s="4">
        <v>2009</v>
      </c>
      <c r="E308" s="4">
        <v>92</v>
      </c>
      <c r="F308" s="7" t="s">
        <v>380</v>
      </c>
      <c r="G308" s="4">
        <v>0.5</v>
      </c>
      <c r="J308" s="4">
        <v>0</v>
      </c>
      <c r="K308" s="4">
        <v>16</v>
      </c>
      <c r="L308" s="4">
        <v>0.5</v>
      </c>
      <c r="M308" s="7" t="s">
        <v>356</v>
      </c>
      <c r="N308" s="4" t="s">
        <v>265</v>
      </c>
      <c r="P308" t="str">
        <f>VLOOKUP(C308,Województwa!B$2:D$484,3,0)</f>
        <v>OZZ Wielkopolskie</v>
      </c>
    </row>
    <row r="309" spans="1:16" x14ac:dyDescent="0.25">
      <c r="A309" s="4">
        <v>92</v>
      </c>
      <c r="B309" s="2" t="s">
        <v>772</v>
      </c>
      <c r="C309" s="2" t="s">
        <v>216</v>
      </c>
      <c r="D309" s="4">
        <v>2011</v>
      </c>
      <c r="E309" s="4">
        <v>92</v>
      </c>
      <c r="F309" s="7">
        <v>18</v>
      </c>
      <c r="G309" s="4">
        <v>0</v>
      </c>
      <c r="H309" s="4">
        <v>92</v>
      </c>
      <c r="I309" s="4" t="s">
        <v>497</v>
      </c>
      <c r="J309" s="4">
        <v>0</v>
      </c>
      <c r="K309" s="4">
        <v>16</v>
      </c>
      <c r="L309" s="4">
        <v>0</v>
      </c>
      <c r="M309" s="7" t="s">
        <v>773</v>
      </c>
      <c r="N309" s="4" t="s">
        <v>265</v>
      </c>
      <c r="P309" t="str">
        <f>VLOOKUP(C309,Województwa!B$2:D$484,3,0)</f>
        <v>OZZ Wielkopolskie</v>
      </c>
    </row>
    <row r="310" spans="1:16" x14ac:dyDescent="0.25">
      <c r="A310" s="4">
        <v>92</v>
      </c>
      <c r="B310" s="2" t="s">
        <v>774</v>
      </c>
      <c r="C310" s="2" t="s">
        <v>145</v>
      </c>
      <c r="D310" s="4">
        <v>2011</v>
      </c>
      <c r="E310" s="4">
        <v>92</v>
      </c>
      <c r="F310" s="7">
        <v>19</v>
      </c>
      <c r="G310" s="4">
        <v>0</v>
      </c>
      <c r="H310" s="4">
        <v>92</v>
      </c>
      <c r="I310" s="4">
        <v>22</v>
      </c>
      <c r="J310" s="4">
        <v>0</v>
      </c>
      <c r="K310" s="4">
        <v>16</v>
      </c>
      <c r="L310" s="4">
        <v>0</v>
      </c>
      <c r="M310" s="7" t="s">
        <v>773</v>
      </c>
      <c r="N310" s="4" t="s">
        <v>265</v>
      </c>
      <c r="P310" t="str">
        <f>VLOOKUP(C310,Województwa!B$2:D$484,3,0)</f>
        <v>OZZ Podlaskie</v>
      </c>
    </row>
    <row r="311" spans="1:16" x14ac:dyDescent="0.25">
      <c r="A311" s="4">
        <v>92</v>
      </c>
      <c r="B311" s="2" t="s">
        <v>775</v>
      </c>
      <c r="C311" s="2" t="s">
        <v>94</v>
      </c>
      <c r="D311" s="4">
        <v>2009</v>
      </c>
      <c r="E311" s="4">
        <v>92</v>
      </c>
      <c r="F311" s="7">
        <v>20</v>
      </c>
      <c r="G311" s="4">
        <v>0</v>
      </c>
      <c r="H311" s="4">
        <v>92</v>
      </c>
      <c r="I311" s="4" t="s">
        <v>497</v>
      </c>
      <c r="J311" s="4">
        <v>0</v>
      </c>
      <c r="K311" s="4">
        <v>16</v>
      </c>
      <c r="L311" s="4">
        <v>0</v>
      </c>
      <c r="M311" s="7" t="s">
        <v>773</v>
      </c>
      <c r="N311" s="4" t="s">
        <v>265</v>
      </c>
      <c r="P311" t="str">
        <f>VLOOKUP(C311,Województwa!B$2:D$484,3,0)</f>
        <v>OZZ Małopolskie</v>
      </c>
    </row>
    <row r="312" spans="1:16" x14ac:dyDescent="0.25">
      <c r="A312" s="4">
        <v>92</v>
      </c>
      <c r="B312" s="2" t="s">
        <v>776</v>
      </c>
      <c r="C312" s="2" t="s">
        <v>190</v>
      </c>
      <c r="D312" s="4">
        <v>2010</v>
      </c>
      <c r="E312" s="4">
        <v>92</v>
      </c>
      <c r="F312" s="7">
        <v>21</v>
      </c>
      <c r="G312" s="4">
        <v>0</v>
      </c>
      <c r="H312" s="4">
        <v>92</v>
      </c>
      <c r="I312" s="4">
        <v>19</v>
      </c>
      <c r="J312" s="4">
        <v>0</v>
      </c>
      <c r="K312" s="4">
        <v>16</v>
      </c>
      <c r="L312" s="4">
        <v>0</v>
      </c>
      <c r="M312" s="7" t="s">
        <v>773</v>
      </c>
      <c r="N312" s="4" t="s">
        <v>265</v>
      </c>
      <c r="P312" t="str">
        <f>VLOOKUP(C312,Województwa!B$2:D$484,3,0)</f>
        <v>OZZ Świętokrzyskie</v>
      </c>
    </row>
    <row r="313" spans="1:16" x14ac:dyDescent="0.25">
      <c r="A313" s="4">
        <v>92</v>
      </c>
      <c r="B313" s="2" t="s">
        <v>777</v>
      </c>
      <c r="C313" s="2" t="s">
        <v>173</v>
      </c>
      <c r="D313" s="4">
        <v>2010</v>
      </c>
      <c r="E313" s="4">
        <v>92</v>
      </c>
      <c r="F313" s="7" t="s">
        <v>727</v>
      </c>
      <c r="G313" s="4">
        <v>0</v>
      </c>
      <c r="J313" s="4">
        <v>0</v>
      </c>
      <c r="K313" s="4">
        <v>16</v>
      </c>
      <c r="L313" s="4">
        <v>0</v>
      </c>
      <c r="M313" s="7" t="s">
        <v>773</v>
      </c>
      <c r="N313" s="4" t="s">
        <v>265</v>
      </c>
      <c r="P313" t="str">
        <f>VLOOKUP(C313,Województwa!B$2:D$484,3,0)</f>
        <v>OZZ Śląskie</v>
      </c>
    </row>
    <row r="314" spans="1:16" x14ac:dyDescent="0.25">
      <c r="A314" s="4">
        <v>92</v>
      </c>
      <c r="B314" s="2" t="s">
        <v>778</v>
      </c>
      <c r="C314" s="2" t="s">
        <v>190</v>
      </c>
      <c r="D314" s="4">
        <v>2011</v>
      </c>
      <c r="E314" s="4">
        <v>92</v>
      </c>
      <c r="F314" s="7" t="s">
        <v>727</v>
      </c>
      <c r="G314" s="4">
        <v>0</v>
      </c>
      <c r="J314" s="4">
        <v>0</v>
      </c>
      <c r="K314" s="4">
        <v>16</v>
      </c>
      <c r="L314" s="4">
        <v>0</v>
      </c>
      <c r="M314" s="7" t="s">
        <v>773</v>
      </c>
      <c r="N314" s="4" t="s">
        <v>265</v>
      </c>
      <c r="P314" t="str">
        <f>VLOOKUP(C314,Województwa!B$2:D$484,3,0)</f>
        <v>OZZ Świętokrzyskie</v>
      </c>
    </row>
    <row r="315" spans="1:16" x14ac:dyDescent="0.25">
      <c r="A315" s="4">
        <v>92</v>
      </c>
      <c r="B315" s="2" t="s">
        <v>779</v>
      </c>
      <c r="C315" s="2" t="s">
        <v>124</v>
      </c>
      <c r="D315" s="4">
        <v>2010</v>
      </c>
      <c r="G315" s="4">
        <v>0</v>
      </c>
      <c r="H315" s="4">
        <v>92</v>
      </c>
      <c r="I315" s="4">
        <v>20</v>
      </c>
      <c r="J315" s="4">
        <v>0</v>
      </c>
      <c r="K315" s="4">
        <v>16</v>
      </c>
      <c r="L315" s="4">
        <v>0</v>
      </c>
      <c r="M315" s="7" t="s">
        <v>773</v>
      </c>
      <c r="N315" s="4" t="s">
        <v>265</v>
      </c>
      <c r="P315" t="str">
        <f>VLOOKUP(C315,Województwa!B$2:D$484,3,0)</f>
        <v>OZZ Mazowieckie</v>
      </c>
    </row>
    <row r="316" spans="1:16" x14ac:dyDescent="0.25">
      <c r="A316" s="4">
        <v>92</v>
      </c>
      <c r="B316" s="2" t="s">
        <v>780</v>
      </c>
      <c r="C316" s="2" t="s">
        <v>189</v>
      </c>
      <c r="D316" s="4">
        <v>2011</v>
      </c>
      <c r="G316" s="4">
        <v>0</v>
      </c>
      <c r="H316" s="4">
        <v>92</v>
      </c>
      <c r="I316" s="4">
        <v>23</v>
      </c>
      <c r="J316" s="4">
        <v>0</v>
      </c>
      <c r="K316" s="4">
        <v>16</v>
      </c>
      <c r="L316" s="4">
        <v>0</v>
      </c>
      <c r="M316" s="7" t="s">
        <v>773</v>
      </c>
      <c r="N316" s="4" t="s">
        <v>265</v>
      </c>
      <c r="P316" t="str">
        <f>VLOOKUP(C316,Województwa!B$2:D$484,3,0)</f>
        <v>OZZ Świętokrzyskie</v>
      </c>
    </row>
    <row r="317" spans="1:16" x14ac:dyDescent="0.25">
      <c r="A317" s="4">
        <v>110</v>
      </c>
      <c r="B317" s="2" t="s">
        <v>781</v>
      </c>
      <c r="C317" s="2" t="s">
        <v>209</v>
      </c>
      <c r="D317" s="4">
        <v>2009</v>
      </c>
      <c r="E317" s="4">
        <v>110</v>
      </c>
      <c r="F317" s="7">
        <v>3</v>
      </c>
      <c r="G317" s="4">
        <v>7.5</v>
      </c>
      <c r="H317" s="4">
        <v>110</v>
      </c>
      <c r="I317" s="4">
        <v>1</v>
      </c>
      <c r="J317" s="4">
        <v>10</v>
      </c>
      <c r="K317" s="4">
        <v>10</v>
      </c>
      <c r="L317" s="4">
        <v>17.5</v>
      </c>
      <c r="M317" s="7">
        <v>1</v>
      </c>
      <c r="N317" s="4" t="s">
        <v>255</v>
      </c>
      <c r="P317" t="str">
        <f>VLOOKUP(C317,Województwa!B$2:D$484,3,0)</f>
        <v>OZZ Wielkopolskie</v>
      </c>
    </row>
    <row r="318" spans="1:16" x14ac:dyDescent="0.25">
      <c r="A318" s="4">
        <v>110</v>
      </c>
      <c r="B318" s="2" t="s">
        <v>782</v>
      </c>
      <c r="C318" s="2" t="s">
        <v>76</v>
      </c>
      <c r="D318" s="4">
        <v>2010</v>
      </c>
      <c r="E318" s="4">
        <v>110</v>
      </c>
      <c r="F318" s="7">
        <v>5</v>
      </c>
      <c r="G318" s="4">
        <v>5.5</v>
      </c>
      <c r="H318" s="4">
        <v>110</v>
      </c>
      <c r="I318" s="4">
        <v>2</v>
      </c>
      <c r="J318" s="4">
        <v>9</v>
      </c>
      <c r="K318" s="4">
        <v>10</v>
      </c>
      <c r="L318" s="4">
        <v>14.5</v>
      </c>
      <c r="M318" s="7">
        <v>2</v>
      </c>
      <c r="N318" s="4" t="s">
        <v>255</v>
      </c>
      <c r="P318" t="str">
        <f>VLOOKUP(C318,Województwa!B$2:D$484,3,0)</f>
        <v>OZZ Łódzkie</v>
      </c>
    </row>
    <row r="319" spans="1:16" x14ac:dyDescent="0.25">
      <c r="A319" s="4">
        <v>110</v>
      </c>
      <c r="B319" s="2" t="s">
        <v>783</v>
      </c>
      <c r="C319" s="2" t="s">
        <v>18</v>
      </c>
      <c r="D319" s="4">
        <v>2010</v>
      </c>
      <c r="E319" s="4">
        <v>110</v>
      </c>
      <c r="F319" s="7">
        <v>5</v>
      </c>
      <c r="G319" s="4">
        <v>5.5</v>
      </c>
      <c r="H319" s="4">
        <v>110</v>
      </c>
      <c r="I319" s="4">
        <v>3</v>
      </c>
      <c r="J319" s="4">
        <v>7.5</v>
      </c>
      <c r="K319" s="4">
        <v>10</v>
      </c>
      <c r="L319" s="4">
        <v>13</v>
      </c>
      <c r="M319" s="7">
        <v>3</v>
      </c>
      <c r="N319" s="4" t="s">
        <v>255</v>
      </c>
      <c r="P319" t="str">
        <f>VLOOKUP(C319,Województwa!B$2:D$484,3,0)</f>
        <v>OZZ Dolnośląskie</v>
      </c>
    </row>
    <row r="320" spans="1:16" x14ac:dyDescent="0.25">
      <c r="A320" s="4">
        <v>110</v>
      </c>
      <c r="B320" s="2" t="s">
        <v>784</v>
      </c>
      <c r="C320" s="2" t="s">
        <v>35</v>
      </c>
      <c r="D320" s="4">
        <v>2009</v>
      </c>
      <c r="E320" s="4">
        <v>110</v>
      </c>
      <c r="F320" s="7">
        <v>1</v>
      </c>
      <c r="G320" s="4">
        <v>10</v>
      </c>
      <c r="J320" s="4">
        <v>0</v>
      </c>
      <c r="K320" s="4">
        <v>10</v>
      </c>
      <c r="L320" s="4">
        <v>10</v>
      </c>
      <c r="M320" s="7">
        <v>4</v>
      </c>
      <c r="N320" s="4" t="s">
        <v>255</v>
      </c>
      <c r="P320" t="str">
        <f>VLOOKUP(C320,Województwa!B$2:D$484,3,0)</f>
        <v>OZZ Kujawsko-Pomorskie</v>
      </c>
    </row>
    <row r="321" spans="1:16" x14ac:dyDescent="0.25">
      <c r="A321" s="4">
        <v>110</v>
      </c>
      <c r="B321" s="2" t="s">
        <v>785</v>
      </c>
      <c r="C321" s="2" t="s">
        <v>194</v>
      </c>
      <c r="D321" s="4">
        <v>2010</v>
      </c>
      <c r="E321" s="4">
        <v>110</v>
      </c>
      <c r="F321" s="7">
        <v>7</v>
      </c>
      <c r="G321" s="4">
        <v>4</v>
      </c>
      <c r="H321" s="4">
        <v>110</v>
      </c>
      <c r="I321" s="4">
        <v>5</v>
      </c>
      <c r="J321" s="4">
        <v>5.5</v>
      </c>
      <c r="K321" s="4">
        <v>10</v>
      </c>
      <c r="L321" s="4">
        <v>9.5</v>
      </c>
      <c r="M321" s="7">
        <v>5</v>
      </c>
      <c r="N321" s="4" t="s">
        <v>255</v>
      </c>
      <c r="P321" t="str">
        <f>VLOOKUP(C321,Województwa!B$2:D$484,3,0)</f>
        <v>OZZ Warmińsko-mazurskie</v>
      </c>
    </row>
    <row r="322" spans="1:16" x14ac:dyDescent="0.25">
      <c r="A322" s="4">
        <v>110</v>
      </c>
      <c r="B322" s="2" t="s">
        <v>786</v>
      </c>
      <c r="C322" s="2" t="s">
        <v>94</v>
      </c>
      <c r="D322" s="4">
        <v>2009</v>
      </c>
      <c r="E322" s="4">
        <v>110</v>
      </c>
      <c r="F322" s="7">
        <v>2</v>
      </c>
      <c r="G322" s="4">
        <v>9</v>
      </c>
      <c r="J322" s="4">
        <v>0</v>
      </c>
      <c r="K322" s="4">
        <v>10</v>
      </c>
      <c r="L322" s="4">
        <v>9</v>
      </c>
      <c r="M322" s="7">
        <v>6</v>
      </c>
      <c r="N322" s="4" t="s">
        <v>255</v>
      </c>
      <c r="P322" t="str">
        <f>VLOOKUP(C322,Województwa!B$2:D$484,3,0)</f>
        <v>OZZ Małopolskie</v>
      </c>
    </row>
    <row r="323" spans="1:16" x14ac:dyDescent="0.25">
      <c r="A323" s="4">
        <v>110</v>
      </c>
      <c r="B323" s="2" t="s">
        <v>787</v>
      </c>
      <c r="C323" s="2" t="s">
        <v>130</v>
      </c>
      <c r="D323" s="4">
        <v>2009</v>
      </c>
      <c r="E323" s="4">
        <v>110</v>
      </c>
      <c r="F323" s="7">
        <v>3</v>
      </c>
      <c r="G323" s="4">
        <v>7.5</v>
      </c>
      <c r="J323" s="4">
        <v>0</v>
      </c>
      <c r="K323" s="4">
        <v>10</v>
      </c>
      <c r="L323" s="4">
        <v>7.5</v>
      </c>
      <c r="M323" s="7" t="s">
        <v>788</v>
      </c>
      <c r="N323" s="4" t="s">
        <v>255</v>
      </c>
      <c r="P323" t="str">
        <f>VLOOKUP(C323,Województwa!B$2:D$484,3,0)</f>
        <v>OZZ Opolskie</v>
      </c>
    </row>
    <row r="324" spans="1:16" x14ac:dyDescent="0.25">
      <c r="A324" s="4">
        <v>110</v>
      </c>
      <c r="B324" s="2" t="s">
        <v>789</v>
      </c>
      <c r="C324" s="2" t="s">
        <v>123</v>
      </c>
      <c r="D324" s="4">
        <v>2011</v>
      </c>
      <c r="G324" s="4">
        <v>0</v>
      </c>
      <c r="H324" s="4">
        <v>110</v>
      </c>
      <c r="I324" s="4">
        <v>3</v>
      </c>
      <c r="J324" s="4">
        <v>7.5</v>
      </c>
      <c r="K324" s="4">
        <v>10</v>
      </c>
      <c r="L324" s="4">
        <v>7.5</v>
      </c>
      <c r="M324" s="7" t="s">
        <v>788</v>
      </c>
      <c r="N324" s="4" t="s">
        <v>255</v>
      </c>
      <c r="P324" t="str">
        <f>VLOOKUP(C324,Województwa!B$2:D$484,3,0)</f>
        <v>OZZ Mazowieckie</v>
      </c>
    </row>
    <row r="325" spans="1:16" x14ac:dyDescent="0.25">
      <c r="A325" s="4">
        <v>110</v>
      </c>
      <c r="B325" s="2" t="s">
        <v>790</v>
      </c>
      <c r="C325" s="2" t="s">
        <v>267</v>
      </c>
      <c r="D325" s="4">
        <v>2010</v>
      </c>
      <c r="E325" s="4">
        <v>110</v>
      </c>
      <c r="F325" s="7">
        <v>8</v>
      </c>
      <c r="G325" s="4">
        <v>3</v>
      </c>
      <c r="H325" s="4">
        <v>110</v>
      </c>
      <c r="I325" s="4">
        <v>7</v>
      </c>
      <c r="J325" s="4">
        <v>4</v>
      </c>
      <c r="K325" s="4">
        <v>10</v>
      </c>
      <c r="L325" s="4">
        <v>7</v>
      </c>
      <c r="M325" s="7">
        <v>9</v>
      </c>
      <c r="N325" s="4" t="s">
        <v>255</v>
      </c>
      <c r="P325" t="str">
        <f>VLOOKUP(C325,Województwa!B$2:D$484,3,0)</f>
        <v>OZZ Podlaskie</v>
      </c>
    </row>
    <row r="326" spans="1:16" x14ac:dyDescent="0.25">
      <c r="A326" s="4">
        <v>110</v>
      </c>
      <c r="B326" s="2" t="s">
        <v>791</v>
      </c>
      <c r="C326" s="2" t="s">
        <v>207</v>
      </c>
      <c r="D326" s="4">
        <v>2010</v>
      </c>
      <c r="G326" s="4">
        <v>0</v>
      </c>
      <c r="H326" s="4">
        <v>110</v>
      </c>
      <c r="I326" s="4">
        <v>5</v>
      </c>
      <c r="J326" s="4">
        <v>5.5</v>
      </c>
      <c r="K326" s="4">
        <v>10</v>
      </c>
      <c r="L326" s="4">
        <v>5.5</v>
      </c>
      <c r="M326" s="7">
        <v>10</v>
      </c>
      <c r="N326" s="4" t="s">
        <v>255</v>
      </c>
      <c r="P326" t="str">
        <f>VLOOKUP(C326,Województwa!B$2:D$484,3,0)</f>
        <v>OZZ Wielkopolskie</v>
      </c>
    </row>
    <row r="327" spans="1:16" x14ac:dyDescent="0.25">
      <c r="A327" s="4">
        <v>110</v>
      </c>
      <c r="B327" s="2" t="s">
        <v>792</v>
      </c>
      <c r="C327" s="2" t="s">
        <v>117</v>
      </c>
      <c r="D327" s="4">
        <v>2010</v>
      </c>
      <c r="E327" s="4">
        <v>110</v>
      </c>
      <c r="F327" s="7">
        <v>9</v>
      </c>
      <c r="G327" s="4">
        <v>2</v>
      </c>
      <c r="H327" s="4">
        <v>110</v>
      </c>
      <c r="I327" s="4">
        <v>10</v>
      </c>
      <c r="J327" s="4">
        <v>1</v>
      </c>
      <c r="K327" s="4">
        <v>10</v>
      </c>
      <c r="L327" s="4">
        <v>3</v>
      </c>
      <c r="M327" s="7" t="s">
        <v>399</v>
      </c>
      <c r="N327" s="4" t="s">
        <v>265</v>
      </c>
      <c r="P327" t="str">
        <f>VLOOKUP(C327,Województwa!B$2:D$484,3,0)</f>
        <v>OZZ Mazowieckie</v>
      </c>
    </row>
    <row r="328" spans="1:16" x14ac:dyDescent="0.25">
      <c r="A328" s="4">
        <v>110</v>
      </c>
      <c r="B328" s="2" t="s">
        <v>793</v>
      </c>
      <c r="C328" s="2" t="s">
        <v>215</v>
      </c>
      <c r="D328" s="4">
        <v>2011</v>
      </c>
      <c r="E328" s="4">
        <v>110</v>
      </c>
      <c r="F328" s="7">
        <v>10</v>
      </c>
      <c r="G328" s="4">
        <v>1</v>
      </c>
      <c r="H328" s="4">
        <v>110</v>
      </c>
      <c r="I328" s="4">
        <v>9</v>
      </c>
      <c r="J328" s="4">
        <v>2</v>
      </c>
      <c r="K328" s="4">
        <v>10</v>
      </c>
      <c r="L328" s="4">
        <v>3</v>
      </c>
      <c r="M328" s="7" t="s">
        <v>399</v>
      </c>
      <c r="N328" s="4" t="s">
        <v>265</v>
      </c>
      <c r="P328" t="str">
        <f>VLOOKUP(C328,Województwa!B$2:D$484,3,0)</f>
        <v>OZZ Wielkopolskie</v>
      </c>
    </row>
    <row r="329" spans="1:16" x14ac:dyDescent="0.25">
      <c r="A329" s="4">
        <v>110</v>
      </c>
      <c r="B329" s="2" t="s">
        <v>794</v>
      </c>
      <c r="C329" s="2" t="s">
        <v>237</v>
      </c>
      <c r="D329" s="4">
        <v>2011</v>
      </c>
      <c r="E329" s="4">
        <v>110</v>
      </c>
      <c r="F329" s="7">
        <v>11</v>
      </c>
      <c r="G329" s="4">
        <v>0</v>
      </c>
      <c r="H329" s="4">
        <v>110</v>
      </c>
      <c r="I329" s="4">
        <v>8</v>
      </c>
      <c r="J329" s="4">
        <v>3</v>
      </c>
      <c r="K329" s="4">
        <v>10</v>
      </c>
      <c r="L329" s="4">
        <v>3</v>
      </c>
      <c r="M329" s="7" t="s">
        <v>399</v>
      </c>
      <c r="N329" s="4" t="s">
        <v>265</v>
      </c>
      <c r="P329" t="str">
        <f>VLOOKUP(C329,Województwa!B$2:D$484,3,0)</f>
        <v>OZZ Zachodniopomorskie</v>
      </c>
    </row>
    <row r="330" spans="1:16" x14ac:dyDescent="0.25">
      <c r="A330" s="4">
        <v>110</v>
      </c>
      <c r="B330" s="2" t="s">
        <v>795</v>
      </c>
      <c r="C330" s="2" t="s">
        <v>209</v>
      </c>
      <c r="D330" s="4">
        <v>2010</v>
      </c>
      <c r="E330" s="4">
        <v>110</v>
      </c>
      <c r="F330" s="7" t="s">
        <v>715</v>
      </c>
      <c r="G330" s="4">
        <v>0</v>
      </c>
      <c r="H330" s="4">
        <v>110</v>
      </c>
      <c r="I330" s="7" t="s">
        <v>399</v>
      </c>
      <c r="J330" s="4">
        <v>0</v>
      </c>
      <c r="K330" s="4">
        <v>10</v>
      </c>
      <c r="L330" s="4">
        <v>0</v>
      </c>
      <c r="M330" s="7" t="s">
        <v>796</v>
      </c>
      <c r="N330" s="4" t="s">
        <v>265</v>
      </c>
      <c r="P330" t="str">
        <f>VLOOKUP(C330,Województwa!B$2:D$484,3,0)</f>
        <v>OZZ Wielkopolskie</v>
      </c>
    </row>
    <row r="331" spans="1:16" x14ac:dyDescent="0.25">
      <c r="A331" s="4">
        <v>110</v>
      </c>
      <c r="B331" s="2" t="s">
        <v>797</v>
      </c>
      <c r="C331" s="2" t="s">
        <v>16</v>
      </c>
      <c r="D331" s="4">
        <v>2011</v>
      </c>
      <c r="E331" s="4">
        <v>110</v>
      </c>
      <c r="F331" s="7" t="s">
        <v>715</v>
      </c>
      <c r="G331" s="4">
        <v>0</v>
      </c>
      <c r="H331" s="4">
        <v>110</v>
      </c>
      <c r="I331" s="7" t="s">
        <v>399</v>
      </c>
      <c r="J331" s="4">
        <v>0</v>
      </c>
      <c r="K331" s="4">
        <v>10</v>
      </c>
      <c r="L331" s="4">
        <v>0</v>
      </c>
      <c r="M331" s="7" t="s">
        <v>796</v>
      </c>
      <c r="N331" s="4" t="s">
        <v>265</v>
      </c>
      <c r="P331" t="str">
        <f>VLOOKUP(C331,Województwa!B$2:D$484,3,0)</f>
        <v>OZZ Dolnośląskie</v>
      </c>
    </row>
    <row r="332" spans="1:16" x14ac:dyDescent="0.25">
      <c r="A332" s="4">
        <v>110</v>
      </c>
      <c r="B332" s="2" t="s">
        <v>798</v>
      </c>
      <c r="C332" s="2" t="s">
        <v>228</v>
      </c>
      <c r="D332" s="4">
        <v>2009</v>
      </c>
      <c r="G332" s="4">
        <v>0</v>
      </c>
      <c r="H332" s="4">
        <v>110</v>
      </c>
      <c r="I332" s="7" t="s">
        <v>399</v>
      </c>
      <c r="J332" s="4">
        <v>0</v>
      </c>
      <c r="K332" s="4">
        <v>10</v>
      </c>
      <c r="L332" s="4">
        <v>0</v>
      </c>
      <c r="M332" s="7" t="s">
        <v>796</v>
      </c>
      <c r="N332" s="4" t="s">
        <v>265</v>
      </c>
      <c r="P332" t="str">
        <f>VLOOKUP(C332,Województwa!B$2:D$484,3,0)</f>
        <v>OZZ Zachodniopomorskie</v>
      </c>
    </row>
    <row r="333" spans="1:16" x14ac:dyDescent="0.25">
      <c r="I333" s="7"/>
    </row>
  </sheetData>
  <autoFilter ref="A1:P400" xr:uid="{00000000-0009-0000-0000-000003000000}"/>
  <conditionalFormatting sqref="A2:P400">
    <cfRule type="expression" dxfId="3" priority="2">
      <formula>$N2="TAK"</formula>
    </cfRule>
  </conditionalFormatting>
  <conditionalFormatting sqref="O158">
    <cfRule type="expression" dxfId="2" priority="3">
      <formula>$N159="TAK"</formula>
    </cfRule>
  </conditionalFormatting>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E628-B976-44F6-BB07-FAC9514C6CFE}">
  <dimension ref="A1:P332"/>
  <sheetViews>
    <sheetView zoomScaleNormal="100" workbookViewId="0">
      <pane ySplit="1" topLeftCell="A284" activePane="bottomLeft" state="frozen"/>
      <selection activeCell="G1" sqref="G1"/>
      <selection pane="bottomLeft" activeCell="I13" sqref="I13"/>
    </sheetView>
  </sheetViews>
  <sheetFormatPr defaultColWidth="11.42578125" defaultRowHeight="13.5" x14ac:dyDescent="0.25"/>
  <cols>
    <col min="1" max="1" width="11.42578125" style="4"/>
    <col min="2" max="2" width="21.7109375" style="2" customWidth="1"/>
    <col min="3" max="3" width="31.7109375" style="2" customWidth="1"/>
    <col min="4" max="4" width="7.42578125" style="4" customWidth="1"/>
    <col min="5" max="5" width="11.42578125" style="4"/>
    <col min="6" max="6" width="11.42578125" style="7"/>
    <col min="7" max="12" width="11.42578125" style="4"/>
    <col min="13" max="13" width="11.42578125" style="7"/>
    <col min="14" max="14" width="11.42578125" style="4"/>
    <col min="15" max="15" width="8.140625" style="2" customWidth="1"/>
    <col min="16" max="16" width="22.5703125" customWidth="1"/>
    <col min="17" max="16384" width="11.42578125" style="5"/>
  </cols>
  <sheetData>
    <row r="1" spans="1:16" x14ac:dyDescent="0.25">
      <c r="A1" s="6" t="s">
        <v>238</v>
      </c>
      <c r="B1" s="6" t="s">
        <v>239</v>
      </c>
      <c r="C1" s="6" t="s">
        <v>240</v>
      </c>
      <c r="D1" s="6" t="s">
        <v>241</v>
      </c>
      <c r="E1" s="6" t="s">
        <v>242</v>
      </c>
      <c r="F1" s="8" t="s">
        <v>243</v>
      </c>
      <c r="G1" s="6" t="s">
        <v>244</v>
      </c>
      <c r="H1" s="6" t="s">
        <v>245</v>
      </c>
      <c r="I1" s="6" t="s">
        <v>246</v>
      </c>
      <c r="J1" s="6" t="s">
        <v>247</v>
      </c>
      <c r="K1" s="6" t="s">
        <v>248</v>
      </c>
      <c r="L1" s="6" t="s">
        <v>249</v>
      </c>
      <c r="M1" s="8" t="s">
        <v>250</v>
      </c>
      <c r="N1" s="6" t="s">
        <v>251</v>
      </c>
      <c r="O1" s="6" t="s">
        <v>252</v>
      </c>
      <c r="P1" s="6" t="s">
        <v>253</v>
      </c>
    </row>
    <row r="2" spans="1:16" customFormat="1" ht="12.75" x14ac:dyDescent="0.2">
      <c r="A2" s="4">
        <v>45</v>
      </c>
      <c r="B2" s="2" t="s">
        <v>440</v>
      </c>
      <c r="C2" s="2" t="s">
        <v>62</v>
      </c>
      <c r="D2" s="4">
        <v>2010</v>
      </c>
      <c r="E2" s="4">
        <v>45</v>
      </c>
      <c r="F2" s="7" t="s">
        <v>963</v>
      </c>
      <c r="G2" s="4">
        <v>8</v>
      </c>
      <c r="H2" s="4">
        <v>45</v>
      </c>
      <c r="I2" s="4">
        <v>1</v>
      </c>
      <c r="J2" s="4">
        <v>8</v>
      </c>
      <c r="K2" s="4">
        <v>8</v>
      </c>
      <c r="L2" s="4">
        <v>16</v>
      </c>
      <c r="M2" s="7" t="s">
        <v>963</v>
      </c>
      <c r="N2" s="4" t="s">
        <v>255</v>
      </c>
      <c r="O2" s="2"/>
      <c r="P2" t="str">
        <f>VLOOKUP(C2,Województwa!B$2:D$484,3,0)</f>
        <v>OZZ Lubelskie</v>
      </c>
    </row>
    <row r="3" spans="1:16" customFormat="1" ht="12.75" x14ac:dyDescent="0.2">
      <c r="A3" s="4">
        <v>45</v>
      </c>
      <c r="B3" s="2" t="s">
        <v>964</v>
      </c>
      <c r="C3" s="2" t="s">
        <v>175</v>
      </c>
      <c r="D3" s="4">
        <v>2011</v>
      </c>
      <c r="E3" s="4">
        <v>45</v>
      </c>
      <c r="F3" s="7" t="s">
        <v>965</v>
      </c>
      <c r="G3" s="4">
        <v>5.5</v>
      </c>
      <c r="H3" s="4">
        <v>45</v>
      </c>
      <c r="I3" s="4">
        <v>2</v>
      </c>
      <c r="J3" s="4">
        <v>7</v>
      </c>
      <c r="K3" s="4">
        <v>8</v>
      </c>
      <c r="L3" s="4">
        <v>12.5</v>
      </c>
      <c r="M3" s="7" t="s">
        <v>474</v>
      </c>
      <c r="N3" s="4" t="s">
        <v>255</v>
      </c>
      <c r="O3" s="2"/>
      <c r="P3" t="str">
        <f>VLOOKUP(C3,Województwa!B$2:D$484,3,0)</f>
        <v>OZZ Śląskie</v>
      </c>
    </row>
    <row r="4" spans="1:16" customFormat="1" ht="12.75" x14ac:dyDescent="0.2">
      <c r="A4" s="4">
        <v>45</v>
      </c>
      <c r="B4" s="2" t="s">
        <v>967</v>
      </c>
      <c r="C4" s="2" t="s">
        <v>45</v>
      </c>
      <c r="D4" s="4">
        <v>2011</v>
      </c>
      <c r="E4" s="4">
        <v>45</v>
      </c>
      <c r="F4" s="7" t="s">
        <v>966</v>
      </c>
      <c r="G4" s="4">
        <v>7</v>
      </c>
      <c r="H4" s="4">
        <v>45</v>
      </c>
      <c r="I4" s="4">
        <v>3</v>
      </c>
      <c r="J4" s="4">
        <v>5.5</v>
      </c>
      <c r="K4" s="4">
        <v>8</v>
      </c>
      <c r="L4" s="4">
        <v>12.5</v>
      </c>
      <c r="M4" s="7" t="s">
        <v>474</v>
      </c>
      <c r="N4" s="4" t="s">
        <v>255</v>
      </c>
      <c r="O4" s="2"/>
      <c r="P4" t="str">
        <f>VLOOKUP(C4,Województwa!B$2:D$484,3,0)</f>
        <v>OZZ Lubelskie</v>
      </c>
    </row>
    <row r="5" spans="1:16" customFormat="1" ht="12.75" x14ac:dyDescent="0.2">
      <c r="A5" s="4">
        <v>45</v>
      </c>
      <c r="B5" s="2" t="s">
        <v>968</v>
      </c>
      <c r="C5" s="2" t="s">
        <v>121</v>
      </c>
      <c r="D5" s="4">
        <v>2011</v>
      </c>
      <c r="E5" s="4">
        <v>45</v>
      </c>
      <c r="F5" s="7" t="s">
        <v>969</v>
      </c>
      <c r="G5" s="4">
        <v>3.5</v>
      </c>
      <c r="H5" s="4">
        <v>45</v>
      </c>
      <c r="I5" s="4">
        <v>5</v>
      </c>
      <c r="J5" s="4">
        <v>3.5</v>
      </c>
      <c r="K5" s="4">
        <v>8</v>
      </c>
      <c r="L5" s="4">
        <v>7</v>
      </c>
      <c r="M5" s="7" t="s">
        <v>970</v>
      </c>
      <c r="N5" s="4" t="s">
        <v>255</v>
      </c>
      <c r="O5" s="2"/>
      <c r="P5" t="str">
        <f>VLOOKUP(C5,Województwa!B$2:D$484,3,0)</f>
        <v>OZZ Mazowieckie</v>
      </c>
    </row>
    <row r="6" spans="1:16" customFormat="1" ht="12.75" x14ac:dyDescent="0.2">
      <c r="A6" s="4">
        <v>45</v>
      </c>
      <c r="B6" s="2" t="s">
        <v>971</v>
      </c>
      <c r="C6" s="2" t="s">
        <v>900</v>
      </c>
      <c r="D6" s="4">
        <v>2011</v>
      </c>
      <c r="E6" s="4">
        <v>45</v>
      </c>
      <c r="F6" s="7" t="s">
        <v>965</v>
      </c>
      <c r="G6" s="4">
        <v>5.5</v>
      </c>
      <c r="H6" s="4"/>
      <c r="I6" s="4"/>
      <c r="J6" s="4">
        <v>0</v>
      </c>
      <c r="K6" s="4">
        <v>8</v>
      </c>
      <c r="L6" s="4">
        <v>5.5</v>
      </c>
      <c r="M6" s="7" t="s">
        <v>1251</v>
      </c>
      <c r="N6" s="4" t="s">
        <v>255</v>
      </c>
      <c r="O6" s="2"/>
      <c r="P6" t="str">
        <f>VLOOKUP(C6,Województwa!B$2:D$484,3,0)</f>
        <v>OZZ Pomorskie</v>
      </c>
    </row>
    <row r="7" spans="1:16" customFormat="1" ht="12.75" x14ac:dyDescent="0.2">
      <c r="A7" s="4">
        <v>45</v>
      </c>
      <c r="B7" s="2" t="s">
        <v>972</v>
      </c>
      <c r="C7" s="2" t="s">
        <v>51</v>
      </c>
      <c r="D7" s="4">
        <v>2011</v>
      </c>
      <c r="E7" s="4"/>
      <c r="F7" s="7"/>
      <c r="G7" s="4">
        <v>0</v>
      </c>
      <c r="H7" s="4">
        <v>45</v>
      </c>
      <c r="I7" s="4">
        <v>3</v>
      </c>
      <c r="J7" s="4">
        <v>5.5</v>
      </c>
      <c r="K7" s="4">
        <v>8</v>
      </c>
      <c r="L7" s="4">
        <v>5.5</v>
      </c>
      <c r="M7" s="7" t="s">
        <v>1251</v>
      </c>
      <c r="N7" s="4" t="s">
        <v>255</v>
      </c>
      <c r="O7" s="2"/>
      <c r="P7" t="str">
        <f>VLOOKUP(C7,Województwa!B$2:D$484,3,0)</f>
        <v>OZZ Lubelskie</v>
      </c>
    </row>
    <row r="8" spans="1:16" customFormat="1" ht="12.75" x14ac:dyDescent="0.2">
      <c r="A8" s="4">
        <v>45</v>
      </c>
      <c r="B8" s="2" t="s">
        <v>974</v>
      </c>
      <c r="C8" s="2" t="s">
        <v>81</v>
      </c>
      <c r="D8" s="4">
        <v>2011</v>
      </c>
      <c r="E8" s="4">
        <v>45</v>
      </c>
      <c r="F8" s="7" t="s">
        <v>969</v>
      </c>
      <c r="G8" s="4">
        <v>3.5</v>
      </c>
      <c r="H8" s="4">
        <v>45</v>
      </c>
      <c r="I8" s="4">
        <v>7</v>
      </c>
      <c r="J8" s="4">
        <v>2</v>
      </c>
      <c r="K8" s="4">
        <v>8</v>
      </c>
      <c r="L8" s="4">
        <v>5.5</v>
      </c>
      <c r="M8" s="7" t="s">
        <v>1251</v>
      </c>
      <c r="N8" s="4" t="s">
        <v>255</v>
      </c>
      <c r="O8" s="2"/>
      <c r="P8" t="str">
        <f>VLOOKUP(C8,Województwa!B$2:D$484,3,0)</f>
        <v>OZZ Łódzkie</v>
      </c>
    </row>
    <row r="9" spans="1:16" customFormat="1" ht="12.75" x14ac:dyDescent="0.2">
      <c r="A9" s="4">
        <v>45</v>
      </c>
      <c r="B9" s="2" t="s">
        <v>442</v>
      </c>
      <c r="C9" s="2" t="s">
        <v>154</v>
      </c>
      <c r="D9" s="4">
        <v>2011</v>
      </c>
      <c r="E9" s="4">
        <v>45</v>
      </c>
      <c r="F9" s="7" t="s">
        <v>976</v>
      </c>
      <c r="G9" s="4">
        <v>1</v>
      </c>
      <c r="H9" s="4">
        <v>45</v>
      </c>
      <c r="I9" s="4">
        <v>5</v>
      </c>
      <c r="J9" s="4">
        <v>3.5</v>
      </c>
      <c r="K9" s="4">
        <v>8</v>
      </c>
      <c r="L9" s="4">
        <v>4.5</v>
      </c>
      <c r="M9" s="7" t="s">
        <v>976</v>
      </c>
      <c r="N9" s="4" t="s">
        <v>255</v>
      </c>
      <c r="O9" s="2"/>
      <c r="P9" t="str">
        <f>VLOOKUP(C9,Województwa!B$2:D$484,3,0)</f>
        <v>OZZ Podlaskie</v>
      </c>
    </row>
    <row r="10" spans="1:16" customFormat="1" ht="12.75" x14ac:dyDescent="0.2">
      <c r="A10" s="4">
        <v>45</v>
      </c>
      <c r="B10" s="2" t="s">
        <v>977</v>
      </c>
      <c r="C10" s="2" t="s">
        <v>81</v>
      </c>
      <c r="D10" s="4">
        <v>2011</v>
      </c>
      <c r="E10" s="4">
        <v>45</v>
      </c>
      <c r="F10" s="7" t="s">
        <v>975</v>
      </c>
      <c r="G10" s="4">
        <v>2</v>
      </c>
      <c r="H10" s="4">
        <v>45</v>
      </c>
      <c r="I10" s="7" t="s">
        <v>434</v>
      </c>
      <c r="J10" s="4">
        <v>0</v>
      </c>
      <c r="K10" s="4">
        <v>8</v>
      </c>
      <c r="L10" s="4">
        <v>2</v>
      </c>
      <c r="M10" s="7" t="s">
        <v>978</v>
      </c>
      <c r="N10" s="4" t="s">
        <v>265</v>
      </c>
      <c r="O10" s="2"/>
      <c r="P10" t="str">
        <f>VLOOKUP(C10,Województwa!B$2:D$484,3,0)</f>
        <v>OZZ Łódzkie</v>
      </c>
    </row>
    <row r="11" spans="1:16" customFormat="1" ht="12.75" x14ac:dyDescent="0.2">
      <c r="A11" s="4">
        <v>45</v>
      </c>
      <c r="B11" s="2" t="s">
        <v>979</v>
      </c>
      <c r="C11" s="2" t="s">
        <v>950</v>
      </c>
      <c r="D11" s="4">
        <v>2009</v>
      </c>
      <c r="E11" s="4"/>
      <c r="F11" s="7"/>
      <c r="G11" s="4">
        <v>0</v>
      </c>
      <c r="H11" s="4">
        <v>45</v>
      </c>
      <c r="I11" s="4">
        <v>8</v>
      </c>
      <c r="J11" s="4">
        <v>1</v>
      </c>
      <c r="K11" s="4">
        <v>8</v>
      </c>
      <c r="L11" s="4">
        <v>1</v>
      </c>
      <c r="M11" s="7" t="s">
        <v>980</v>
      </c>
      <c r="N11" s="4" t="s">
        <v>265</v>
      </c>
      <c r="O11" s="2"/>
      <c r="P11" t="str">
        <f>VLOOKUP(C11,Województwa!B$2:D$484,3,0)</f>
        <v>OZZ Wielkopolskie</v>
      </c>
    </row>
    <row r="12" spans="1:16" customFormat="1" ht="12.75" x14ac:dyDescent="0.2">
      <c r="A12" s="4">
        <v>45</v>
      </c>
      <c r="B12" s="2" t="s">
        <v>981</v>
      </c>
      <c r="C12" s="2" t="s">
        <v>207</v>
      </c>
      <c r="D12" s="4">
        <v>2011</v>
      </c>
      <c r="E12" s="4">
        <v>45</v>
      </c>
      <c r="F12" s="7" t="s">
        <v>978</v>
      </c>
      <c r="G12" s="4">
        <v>0</v>
      </c>
      <c r="H12" s="4">
        <v>45</v>
      </c>
      <c r="I12" s="4">
        <v>9</v>
      </c>
      <c r="J12" s="4">
        <v>0</v>
      </c>
      <c r="K12" s="4">
        <v>8</v>
      </c>
      <c r="L12" s="4">
        <v>0</v>
      </c>
      <c r="M12" s="7" t="s">
        <v>399</v>
      </c>
      <c r="N12" s="4" t="s">
        <v>265</v>
      </c>
      <c r="O12" s="2"/>
      <c r="P12" t="str">
        <f>VLOOKUP(C12,Województwa!B$2:D$484,3,0)</f>
        <v>OZZ Wielkopolskie</v>
      </c>
    </row>
    <row r="13" spans="1:16" customFormat="1" ht="12.75" x14ac:dyDescent="0.2">
      <c r="A13" s="4">
        <v>45</v>
      </c>
      <c r="B13" s="2" t="s">
        <v>983</v>
      </c>
      <c r="C13" s="2" t="s">
        <v>858</v>
      </c>
      <c r="D13" s="4">
        <v>2011</v>
      </c>
      <c r="E13" s="4">
        <v>45</v>
      </c>
      <c r="F13" s="7" t="s">
        <v>434</v>
      </c>
      <c r="G13" s="4">
        <v>0</v>
      </c>
      <c r="H13" s="4">
        <v>45</v>
      </c>
      <c r="I13" s="7" t="s">
        <v>434</v>
      </c>
      <c r="J13" s="4">
        <v>0</v>
      </c>
      <c r="K13" s="4">
        <v>8</v>
      </c>
      <c r="L13" s="4">
        <v>0</v>
      </c>
      <c r="M13" s="7" t="s">
        <v>399</v>
      </c>
      <c r="N13" s="4" t="s">
        <v>265</v>
      </c>
      <c r="O13" s="2"/>
      <c r="P13" t="str">
        <f>VLOOKUP(C13,Województwa!B$2:D$484,3,0)</f>
        <v>OZZ Łódzkie</v>
      </c>
    </row>
    <row r="14" spans="1:16" customFormat="1" ht="12.75" x14ac:dyDescent="0.2">
      <c r="A14" s="4">
        <v>45</v>
      </c>
      <c r="B14" s="2" t="s">
        <v>444</v>
      </c>
      <c r="C14" s="2" t="s">
        <v>83</v>
      </c>
      <c r="D14" s="4">
        <v>2011</v>
      </c>
      <c r="E14" s="4">
        <v>45</v>
      </c>
      <c r="F14" s="7" t="s">
        <v>434</v>
      </c>
      <c r="G14" s="4">
        <v>0</v>
      </c>
      <c r="H14" s="4"/>
      <c r="I14" s="4"/>
      <c r="J14" s="4">
        <v>0</v>
      </c>
      <c r="K14" s="4">
        <v>8</v>
      </c>
      <c r="L14" s="4">
        <v>0</v>
      </c>
      <c r="M14" s="7" t="s">
        <v>399</v>
      </c>
      <c r="N14" s="4" t="s">
        <v>265</v>
      </c>
      <c r="O14" s="2"/>
      <c r="P14" t="str">
        <f>VLOOKUP(C14,Województwa!B$2:D$484,3,0)</f>
        <v>OZZ Łódzkie</v>
      </c>
    </row>
    <row r="15" spans="1:16" customFormat="1" ht="12.75" x14ac:dyDescent="0.2">
      <c r="A15" s="4">
        <v>48</v>
      </c>
      <c r="B15" s="2" t="s">
        <v>986</v>
      </c>
      <c r="C15" s="2" t="s">
        <v>24</v>
      </c>
      <c r="D15" s="4">
        <v>2010</v>
      </c>
      <c r="E15" s="4">
        <v>48</v>
      </c>
      <c r="F15" s="7" t="s">
        <v>965</v>
      </c>
      <c r="G15" s="4">
        <v>5.5</v>
      </c>
      <c r="H15" s="4">
        <v>48</v>
      </c>
      <c r="I15" s="4">
        <v>3</v>
      </c>
      <c r="J15" s="4">
        <v>5.5</v>
      </c>
      <c r="K15" s="4">
        <v>8</v>
      </c>
      <c r="L15" s="4">
        <v>11</v>
      </c>
      <c r="M15" s="7" t="s">
        <v>963</v>
      </c>
      <c r="N15" s="4" t="s">
        <v>255</v>
      </c>
      <c r="O15" s="2"/>
      <c r="P15" t="str">
        <f>VLOOKUP(C15,Województwa!B$2:D$484,3,0)</f>
        <v>OZZ Dolnośląskie</v>
      </c>
    </row>
    <row r="16" spans="1:16" customFormat="1" ht="12.75" x14ac:dyDescent="0.2">
      <c r="A16" s="4">
        <v>48</v>
      </c>
      <c r="B16" s="2" t="s">
        <v>443</v>
      </c>
      <c r="C16" s="2" t="s">
        <v>171</v>
      </c>
      <c r="D16" s="4">
        <v>2011</v>
      </c>
      <c r="E16" s="4">
        <v>48</v>
      </c>
      <c r="F16" s="7" t="s">
        <v>969</v>
      </c>
      <c r="G16" s="4">
        <v>3.5</v>
      </c>
      <c r="H16" s="4">
        <v>48</v>
      </c>
      <c r="I16" s="4">
        <v>2</v>
      </c>
      <c r="J16" s="4">
        <v>7</v>
      </c>
      <c r="K16" s="4">
        <v>8</v>
      </c>
      <c r="L16" s="4">
        <v>10.5</v>
      </c>
      <c r="M16" s="7" t="s">
        <v>966</v>
      </c>
      <c r="N16" s="4" t="s">
        <v>255</v>
      </c>
      <c r="O16" s="2"/>
      <c r="P16" t="str">
        <f>VLOOKUP(C16,Województwa!B$2:D$484,3,0)</f>
        <v>OZZ Małopolskie</v>
      </c>
    </row>
    <row r="17" spans="1:16" customFormat="1" ht="12.75" x14ac:dyDescent="0.2">
      <c r="A17" s="4">
        <v>48</v>
      </c>
      <c r="B17" s="2" t="s">
        <v>987</v>
      </c>
      <c r="C17" s="2" t="s">
        <v>873</v>
      </c>
      <c r="D17" s="4">
        <v>2010</v>
      </c>
      <c r="E17" s="4">
        <v>48</v>
      </c>
      <c r="F17" s="7" t="s">
        <v>965</v>
      </c>
      <c r="G17" s="4">
        <v>5.5</v>
      </c>
      <c r="H17" s="4">
        <v>48</v>
      </c>
      <c r="I17" s="4">
        <v>5</v>
      </c>
      <c r="J17" s="4">
        <v>3.5</v>
      </c>
      <c r="K17" s="4">
        <v>8</v>
      </c>
      <c r="L17" s="4">
        <v>9</v>
      </c>
      <c r="M17" s="7" t="s">
        <v>965</v>
      </c>
      <c r="N17" s="4" t="s">
        <v>255</v>
      </c>
      <c r="O17" s="2"/>
      <c r="P17" t="str">
        <f>VLOOKUP(C17,Województwa!B$2:D$484,3,0)</f>
        <v>OZZ Mazowieckie</v>
      </c>
    </row>
    <row r="18" spans="1:16" customFormat="1" ht="12.75" x14ac:dyDescent="0.2">
      <c r="A18" s="4">
        <v>48</v>
      </c>
      <c r="B18" s="2" t="s">
        <v>461</v>
      </c>
      <c r="C18" s="2" t="s">
        <v>102</v>
      </c>
      <c r="D18" s="4">
        <v>2011</v>
      </c>
      <c r="E18" s="4">
        <v>48</v>
      </c>
      <c r="F18" s="7" t="s">
        <v>963</v>
      </c>
      <c r="G18" s="4">
        <v>8</v>
      </c>
      <c r="H18" s="4"/>
      <c r="I18" s="4"/>
      <c r="J18" s="4">
        <v>0</v>
      </c>
      <c r="K18" s="4">
        <v>8</v>
      </c>
      <c r="L18" s="4">
        <v>8</v>
      </c>
      <c r="M18" s="7" t="s">
        <v>1252</v>
      </c>
      <c r="N18" s="4" t="s">
        <v>255</v>
      </c>
      <c r="O18" s="2"/>
      <c r="P18" t="str">
        <f>VLOOKUP(C18,Województwa!B$2:D$484,3,0)</f>
        <v>OZZ Mazowieckie</v>
      </c>
    </row>
    <row r="19" spans="1:16" customFormat="1" ht="12.75" x14ac:dyDescent="0.2">
      <c r="A19" s="4">
        <v>48</v>
      </c>
      <c r="B19" s="2" t="s">
        <v>988</v>
      </c>
      <c r="C19" s="2" t="s">
        <v>51</v>
      </c>
      <c r="D19" s="4">
        <v>2011</v>
      </c>
      <c r="E19" s="4"/>
      <c r="F19" s="7"/>
      <c r="G19" s="4">
        <v>0</v>
      </c>
      <c r="H19" s="4">
        <v>48</v>
      </c>
      <c r="I19" s="4">
        <v>1</v>
      </c>
      <c r="J19" s="4">
        <v>8</v>
      </c>
      <c r="K19" s="4">
        <v>8</v>
      </c>
      <c r="L19" s="4">
        <v>8</v>
      </c>
      <c r="M19" s="7" t="s">
        <v>1252</v>
      </c>
      <c r="N19" s="4" t="s">
        <v>255</v>
      </c>
      <c r="O19" s="2"/>
      <c r="P19" t="str">
        <f>VLOOKUP(C19,Województwa!B$2:D$484,3,0)</f>
        <v>OZZ Lubelskie</v>
      </c>
    </row>
    <row r="20" spans="1:16" customFormat="1" ht="12.75" x14ac:dyDescent="0.2">
      <c r="A20" s="4">
        <v>48</v>
      </c>
      <c r="B20" s="2" t="s">
        <v>989</v>
      </c>
      <c r="C20" s="2" t="s">
        <v>108</v>
      </c>
      <c r="D20" s="4">
        <v>2011</v>
      </c>
      <c r="E20" s="4">
        <v>48</v>
      </c>
      <c r="F20" s="7" t="s">
        <v>975</v>
      </c>
      <c r="G20" s="4">
        <v>2</v>
      </c>
      <c r="H20" s="4">
        <v>48</v>
      </c>
      <c r="I20" s="4">
        <v>3</v>
      </c>
      <c r="J20" s="4">
        <v>5.5</v>
      </c>
      <c r="K20" s="4">
        <v>8</v>
      </c>
      <c r="L20" s="4">
        <v>7.5</v>
      </c>
      <c r="M20" s="7" t="s">
        <v>973</v>
      </c>
      <c r="N20" s="4" t="s">
        <v>255</v>
      </c>
      <c r="O20" s="2"/>
      <c r="P20" t="str">
        <f>VLOOKUP(C20,Województwa!B$2:D$484,3,0)</f>
        <v>OZZ Mazowieckie</v>
      </c>
    </row>
    <row r="21" spans="1:16" customFormat="1" ht="12.75" x14ac:dyDescent="0.2">
      <c r="A21" s="4">
        <v>48</v>
      </c>
      <c r="B21" s="2" t="s">
        <v>445</v>
      </c>
      <c r="C21" s="2" t="s">
        <v>83</v>
      </c>
      <c r="D21" s="4">
        <v>2010</v>
      </c>
      <c r="E21" s="4">
        <v>48</v>
      </c>
      <c r="F21" s="7" t="s">
        <v>966</v>
      </c>
      <c r="G21" s="4">
        <v>7</v>
      </c>
      <c r="H21" s="4"/>
      <c r="I21" s="4"/>
      <c r="J21" s="4">
        <v>0</v>
      </c>
      <c r="K21" s="4">
        <v>8</v>
      </c>
      <c r="L21" s="4">
        <v>7</v>
      </c>
      <c r="M21" s="7" t="s">
        <v>788</v>
      </c>
      <c r="N21" s="4" t="s">
        <v>255</v>
      </c>
      <c r="O21" s="2"/>
      <c r="P21" t="str">
        <f>VLOOKUP(C21,Województwa!B$2:D$484,3,0)</f>
        <v>OZZ Łódzkie</v>
      </c>
    </row>
    <row r="22" spans="1:16" customFormat="1" ht="12.75" x14ac:dyDescent="0.2">
      <c r="A22" s="4">
        <v>48</v>
      </c>
      <c r="B22" s="2" t="s">
        <v>990</v>
      </c>
      <c r="C22" s="2" t="s">
        <v>91</v>
      </c>
      <c r="D22" s="4">
        <v>2011</v>
      </c>
      <c r="E22" s="4">
        <v>48</v>
      </c>
      <c r="F22" s="7" t="s">
        <v>969</v>
      </c>
      <c r="G22" s="4">
        <v>3.5</v>
      </c>
      <c r="H22" s="4">
        <v>48</v>
      </c>
      <c r="I22" s="4">
        <v>5</v>
      </c>
      <c r="J22" s="4">
        <v>3.5</v>
      </c>
      <c r="K22" s="4">
        <v>8</v>
      </c>
      <c r="L22" s="4">
        <v>7</v>
      </c>
      <c r="M22" s="7" t="s">
        <v>788</v>
      </c>
      <c r="N22" s="4" t="s">
        <v>255</v>
      </c>
      <c r="O22" s="2"/>
      <c r="P22" t="str">
        <f>VLOOKUP(C22,Województwa!B$2:D$484,3,0)</f>
        <v>OZZ Małopolskie</v>
      </c>
    </row>
    <row r="23" spans="1:16" customFormat="1" ht="12.75" x14ac:dyDescent="0.2">
      <c r="A23" s="4">
        <v>48</v>
      </c>
      <c r="B23" s="2" t="s">
        <v>991</v>
      </c>
      <c r="C23" s="2" t="s">
        <v>911</v>
      </c>
      <c r="D23" s="4">
        <v>2011</v>
      </c>
      <c r="E23" s="4">
        <v>48</v>
      </c>
      <c r="F23" s="7" t="s">
        <v>978</v>
      </c>
      <c r="G23" s="4">
        <v>0</v>
      </c>
      <c r="H23" s="4">
        <v>48</v>
      </c>
      <c r="I23" s="4">
        <v>7</v>
      </c>
      <c r="J23" s="4">
        <v>2</v>
      </c>
      <c r="K23" s="4">
        <v>8</v>
      </c>
      <c r="L23" s="4">
        <v>2</v>
      </c>
      <c r="M23" s="7" t="s">
        <v>418</v>
      </c>
      <c r="N23" s="4" t="s">
        <v>265</v>
      </c>
      <c r="O23" s="2"/>
      <c r="P23" t="str">
        <f>VLOOKUP(C23,Województwa!B$2:D$484,3,0)</f>
        <v>OZZ Pomorskie</v>
      </c>
    </row>
    <row r="24" spans="1:16" customFormat="1" ht="12.75" x14ac:dyDescent="0.2">
      <c r="A24" s="4">
        <v>48</v>
      </c>
      <c r="B24" s="2" t="s">
        <v>992</v>
      </c>
      <c r="C24" s="2" t="s">
        <v>900</v>
      </c>
      <c r="D24" s="4">
        <v>2011</v>
      </c>
      <c r="E24" s="4">
        <v>48</v>
      </c>
      <c r="F24" s="7" t="s">
        <v>976</v>
      </c>
      <c r="G24" s="4">
        <v>1</v>
      </c>
      <c r="H24" s="4">
        <v>48</v>
      </c>
      <c r="I24" s="4">
        <v>8</v>
      </c>
      <c r="J24" s="4">
        <v>1</v>
      </c>
      <c r="K24" s="4">
        <v>8</v>
      </c>
      <c r="L24" s="4">
        <v>2</v>
      </c>
      <c r="M24" s="7" t="s">
        <v>418</v>
      </c>
      <c r="N24" s="4" t="s">
        <v>265</v>
      </c>
      <c r="O24" s="2"/>
      <c r="P24" t="str">
        <f>VLOOKUP(C24,Województwa!B$2:D$484,3,0)</f>
        <v>OZZ Pomorskie</v>
      </c>
    </row>
    <row r="25" spans="1:16" customFormat="1" ht="12.75" x14ac:dyDescent="0.2">
      <c r="A25" s="4">
        <v>48</v>
      </c>
      <c r="B25" s="2" t="s">
        <v>993</v>
      </c>
      <c r="C25" s="2" t="s">
        <v>88</v>
      </c>
      <c r="D25" s="4">
        <v>2011</v>
      </c>
      <c r="E25" s="4">
        <v>48</v>
      </c>
      <c r="F25" s="7" t="s">
        <v>980</v>
      </c>
      <c r="G25" s="4">
        <v>0</v>
      </c>
      <c r="H25" s="4">
        <v>48</v>
      </c>
      <c r="I25" s="4">
        <v>10</v>
      </c>
      <c r="J25" s="4">
        <v>0</v>
      </c>
      <c r="K25" s="4">
        <v>8</v>
      </c>
      <c r="L25" s="4">
        <v>0</v>
      </c>
      <c r="M25" s="7" t="s">
        <v>290</v>
      </c>
      <c r="N25" s="4" t="s">
        <v>265</v>
      </c>
      <c r="O25" s="2"/>
      <c r="P25" t="str">
        <f>VLOOKUP(C25,Województwa!B$2:D$484,3,0)</f>
        <v>OZZ Łódzkie</v>
      </c>
    </row>
    <row r="26" spans="1:16" customFormat="1" ht="12.75" x14ac:dyDescent="0.2">
      <c r="A26" s="4">
        <v>48</v>
      </c>
      <c r="B26" s="2" t="s">
        <v>994</v>
      </c>
      <c r="C26" s="2" t="s">
        <v>937</v>
      </c>
      <c r="D26" s="4">
        <v>2011</v>
      </c>
      <c r="E26" s="4">
        <v>48</v>
      </c>
      <c r="F26" s="7" t="s">
        <v>982</v>
      </c>
      <c r="G26" s="4">
        <v>0</v>
      </c>
      <c r="H26" s="4">
        <v>48</v>
      </c>
      <c r="I26" s="4">
        <v>9</v>
      </c>
      <c r="J26" s="4">
        <v>0</v>
      </c>
      <c r="K26" s="4">
        <v>8</v>
      </c>
      <c r="L26" s="4">
        <v>0</v>
      </c>
      <c r="M26" s="7" t="s">
        <v>290</v>
      </c>
      <c r="N26" s="4" t="s">
        <v>265</v>
      </c>
      <c r="O26" s="2"/>
      <c r="P26" t="str">
        <f>VLOOKUP(C26,Województwa!B$2:D$484,3,0)</f>
        <v>OZZ Warmińsko-mazurskie</v>
      </c>
    </row>
    <row r="27" spans="1:16" customFormat="1" ht="12.75" x14ac:dyDescent="0.2">
      <c r="A27" s="4">
        <v>51</v>
      </c>
      <c r="B27" s="2" t="s">
        <v>995</v>
      </c>
      <c r="C27" s="2" t="s">
        <v>175</v>
      </c>
      <c r="D27" s="4">
        <v>2011</v>
      </c>
      <c r="E27" s="4">
        <v>51</v>
      </c>
      <c r="F27" s="7" t="s">
        <v>965</v>
      </c>
      <c r="G27" s="4">
        <v>9.5</v>
      </c>
      <c r="H27" s="4">
        <v>51</v>
      </c>
      <c r="I27" s="4">
        <v>1</v>
      </c>
      <c r="J27" s="4">
        <v>12</v>
      </c>
      <c r="K27" s="4">
        <v>12</v>
      </c>
      <c r="L27" s="4">
        <v>21.5</v>
      </c>
      <c r="M27" s="7" t="s">
        <v>963</v>
      </c>
      <c r="N27" s="4" t="s">
        <v>255</v>
      </c>
      <c r="O27" s="2"/>
      <c r="P27" t="str">
        <f>VLOOKUP(C27,Województwa!B$2:D$484,3,0)</f>
        <v>OZZ Śląskie</v>
      </c>
    </row>
    <row r="28" spans="1:16" customFormat="1" ht="12.75" x14ac:dyDescent="0.2">
      <c r="A28" s="4">
        <v>51</v>
      </c>
      <c r="B28" s="2" t="s">
        <v>996</v>
      </c>
      <c r="C28" s="2" t="s">
        <v>166</v>
      </c>
      <c r="D28" s="4">
        <v>2010</v>
      </c>
      <c r="E28" s="4">
        <v>51</v>
      </c>
      <c r="F28" s="7" t="s">
        <v>975</v>
      </c>
      <c r="G28" s="4">
        <v>6</v>
      </c>
      <c r="H28" s="4">
        <v>51</v>
      </c>
      <c r="I28" s="4">
        <v>2</v>
      </c>
      <c r="J28" s="4">
        <v>11</v>
      </c>
      <c r="K28" s="4">
        <v>12</v>
      </c>
      <c r="L28" s="4">
        <v>17</v>
      </c>
      <c r="M28" s="7" t="s">
        <v>474</v>
      </c>
      <c r="N28" s="4" t="s">
        <v>255</v>
      </c>
      <c r="O28" s="2"/>
      <c r="P28" t="str">
        <f>VLOOKUP(C28,Województwa!B$2:D$484,3,0)</f>
        <v>OZZ Pomorskie</v>
      </c>
    </row>
    <row r="29" spans="1:16" customFormat="1" ht="12.75" x14ac:dyDescent="0.2">
      <c r="A29" s="4">
        <v>51</v>
      </c>
      <c r="B29" s="2" t="s">
        <v>997</v>
      </c>
      <c r="C29" s="2" t="s">
        <v>175</v>
      </c>
      <c r="D29" s="4">
        <v>2009</v>
      </c>
      <c r="E29" s="4">
        <v>51</v>
      </c>
      <c r="F29" s="7" t="s">
        <v>969</v>
      </c>
      <c r="G29" s="4">
        <v>7.5</v>
      </c>
      <c r="H29" s="4">
        <v>51</v>
      </c>
      <c r="I29" s="4">
        <v>3</v>
      </c>
      <c r="J29" s="4">
        <v>9.5</v>
      </c>
      <c r="K29" s="4">
        <v>12</v>
      </c>
      <c r="L29" s="4">
        <v>17</v>
      </c>
      <c r="M29" s="7" t="s">
        <v>474</v>
      </c>
      <c r="N29" s="4" t="s">
        <v>255</v>
      </c>
      <c r="O29" s="2"/>
      <c r="P29" t="str">
        <f>VLOOKUP(C29,Województwa!B$2:D$484,3,0)</f>
        <v>OZZ Śląskie</v>
      </c>
    </row>
    <row r="30" spans="1:16" customFormat="1" ht="12.75" x14ac:dyDescent="0.2">
      <c r="A30" s="4">
        <v>51</v>
      </c>
      <c r="B30" s="2" t="s">
        <v>998</v>
      </c>
      <c r="C30" s="2" t="s">
        <v>858</v>
      </c>
      <c r="D30" s="4">
        <v>2010</v>
      </c>
      <c r="E30" s="4">
        <v>51</v>
      </c>
      <c r="F30" s="7" t="s">
        <v>969</v>
      </c>
      <c r="G30" s="4">
        <v>7.5</v>
      </c>
      <c r="H30" s="4">
        <v>51</v>
      </c>
      <c r="I30" s="4">
        <v>5</v>
      </c>
      <c r="J30" s="4">
        <v>7.5</v>
      </c>
      <c r="K30" s="4">
        <v>12</v>
      </c>
      <c r="L30" s="4">
        <v>15</v>
      </c>
      <c r="M30" s="7" t="s">
        <v>970</v>
      </c>
      <c r="N30" s="4" t="s">
        <v>255</v>
      </c>
      <c r="O30" s="2"/>
      <c r="P30" t="str">
        <f>VLOOKUP(C30,Województwa!B$2:D$484,3,0)</f>
        <v>OZZ Łódzkie</v>
      </c>
    </row>
    <row r="31" spans="1:16" customFormat="1" ht="12.75" x14ac:dyDescent="0.2">
      <c r="A31" s="4">
        <v>51</v>
      </c>
      <c r="B31" s="2" t="s">
        <v>999</v>
      </c>
      <c r="C31" s="2" t="s">
        <v>211</v>
      </c>
      <c r="D31" s="4">
        <v>2009</v>
      </c>
      <c r="E31" s="4">
        <v>51</v>
      </c>
      <c r="F31" s="7" t="s">
        <v>963</v>
      </c>
      <c r="G31" s="4">
        <v>12</v>
      </c>
      <c r="H31" s="4"/>
      <c r="I31" s="4"/>
      <c r="J31" s="4">
        <v>0</v>
      </c>
      <c r="K31" s="4">
        <v>12</v>
      </c>
      <c r="L31" s="4">
        <v>12</v>
      </c>
      <c r="M31" s="7" t="s">
        <v>969</v>
      </c>
      <c r="N31" s="4" t="s">
        <v>255</v>
      </c>
      <c r="O31" s="2"/>
      <c r="P31" t="str">
        <f>VLOOKUP(C31,Województwa!B$2:D$484,3,0)</f>
        <v>OZZ Wielkopolskie</v>
      </c>
    </row>
    <row r="32" spans="1:16" customFormat="1" ht="12.75" x14ac:dyDescent="0.2">
      <c r="A32" s="4">
        <v>51</v>
      </c>
      <c r="B32" s="2" t="s">
        <v>1000</v>
      </c>
      <c r="C32" s="2" t="s">
        <v>66</v>
      </c>
      <c r="D32" s="4">
        <v>2011</v>
      </c>
      <c r="E32" s="4">
        <v>51</v>
      </c>
      <c r="F32" s="7" t="s">
        <v>978</v>
      </c>
      <c r="G32" s="4">
        <v>4</v>
      </c>
      <c r="H32" s="4">
        <v>51</v>
      </c>
      <c r="I32" s="4">
        <v>5</v>
      </c>
      <c r="J32" s="4">
        <v>7.5</v>
      </c>
      <c r="K32" s="4">
        <v>12</v>
      </c>
      <c r="L32" s="4">
        <v>11.5</v>
      </c>
      <c r="M32" s="7" t="s">
        <v>973</v>
      </c>
      <c r="N32" s="4" t="s">
        <v>255</v>
      </c>
      <c r="O32" s="2"/>
      <c r="P32" t="str">
        <f>VLOOKUP(C32,Województwa!B$2:D$484,3,0)</f>
        <v>OZZ Lubuskie</v>
      </c>
    </row>
    <row r="33" spans="1:16" customFormat="1" ht="12.75" x14ac:dyDescent="0.2">
      <c r="A33" s="4">
        <v>51</v>
      </c>
      <c r="B33" s="2" t="s">
        <v>1001</v>
      </c>
      <c r="C33" s="2" t="s">
        <v>51</v>
      </c>
      <c r="D33" s="4">
        <v>2009</v>
      </c>
      <c r="E33" s="4">
        <v>51</v>
      </c>
      <c r="F33" s="7" t="s">
        <v>966</v>
      </c>
      <c r="G33" s="4">
        <v>11</v>
      </c>
      <c r="H33" s="4"/>
      <c r="I33" s="4"/>
      <c r="J33" s="4">
        <v>0</v>
      </c>
      <c r="K33" s="4">
        <v>12</v>
      </c>
      <c r="L33" s="4">
        <v>11</v>
      </c>
      <c r="M33" s="7" t="s">
        <v>975</v>
      </c>
      <c r="N33" s="4" t="s">
        <v>255</v>
      </c>
      <c r="O33" s="2"/>
      <c r="P33" t="str">
        <f>VLOOKUP(C33,Województwa!B$2:D$484,3,0)</f>
        <v>OZZ Lubelskie</v>
      </c>
    </row>
    <row r="34" spans="1:16" customFormat="1" ht="12.75" x14ac:dyDescent="0.2">
      <c r="A34" s="4">
        <v>51</v>
      </c>
      <c r="B34" s="2" t="s">
        <v>1002</v>
      </c>
      <c r="C34" s="2" t="s">
        <v>913</v>
      </c>
      <c r="D34" s="4">
        <v>2010</v>
      </c>
      <c r="E34" s="4">
        <v>51</v>
      </c>
      <c r="F34" s="7" t="s">
        <v>965</v>
      </c>
      <c r="G34" s="4">
        <v>9.5</v>
      </c>
      <c r="H34" s="4"/>
      <c r="I34" s="4"/>
      <c r="J34" s="4">
        <v>0</v>
      </c>
      <c r="K34" s="4">
        <v>12</v>
      </c>
      <c r="L34" s="4">
        <v>9.5</v>
      </c>
      <c r="M34" s="7" t="s">
        <v>273</v>
      </c>
      <c r="N34" s="4" t="s">
        <v>255</v>
      </c>
      <c r="O34" s="2"/>
      <c r="P34" t="str">
        <f>VLOOKUP(C34,Województwa!B$2:D$484,3,0)</f>
        <v>OZZ Pomorskie</v>
      </c>
    </row>
    <row r="35" spans="1:16" customFormat="1" ht="12.75" x14ac:dyDescent="0.2">
      <c r="A35" s="4">
        <v>51</v>
      </c>
      <c r="B35" s="2" t="s">
        <v>1003</v>
      </c>
      <c r="C35" s="2" t="s">
        <v>66</v>
      </c>
      <c r="D35" s="4">
        <v>2011</v>
      </c>
      <c r="E35" s="4">
        <v>51</v>
      </c>
      <c r="F35" s="7" t="s">
        <v>985</v>
      </c>
      <c r="G35" s="4">
        <v>0</v>
      </c>
      <c r="H35" s="4">
        <v>51</v>
      </c>
      <c r="I35" s="4">
        <v>3</v>
      </c>
      <c r="J35" s="4">
        <v>9.5</v>
      </c>
      <c r="K35" s="4">
        <v>12</v>
      </c>
      <c r="L35" s="4">
        <v>9.5</v>
      </c>
      <c r="M35" s="7" t="s">
        <v>273</v>
      </c>
      <c r="N35" s="4" t="s">
        <v>255</v>
      </c>
      <c r="O35" s="2"/>
      <c r="P35" t="str">
        <f>VLOOKUP(C35,Województwa!B$2:D$484,3,0)</f>
        <v>OZZ Lubuskie</v>
      </c>
    </row>
    <row r="36" spans="1:16" customFormat="1" ht="12.75" x14ac:dyDescent="0.2">
      <c r="A36" s="4">
        <v>51</v>
      </c>
      <c r="B36" s="2" t="s">
        <v>1004</v>
      </c>
      <c r="C36" s="2" t="s">
        <v>81</v>
      </c>
      <c r="D36" s="4">
        <v>2010</v>
      </c>
      <c r="E36" s="4"/>
      <c r="F36" s="7"/>
      <c r="G36" s="4">
        <v>0</v>
      </c>
      <c r="H36" s="4">
        <v>51</v>
      </c>
      <c r="I36" s="4">
        <v>7</v>
      </c>
      <c r="J36" s="4">
        <v>6</v>
      </c>
      <c r="K36" s="4">
        <v>12</v>
      </c>
      <c r="L36" s="4">
        <v>6</v>
      </c>
      <c r="M36" s="7" t="s">
        <v>980</v>
      </c>
      <c r="N36" s="4" t="s">
        <v>255</v>
      </c>
      <c r="O36" s="2"/>
      <c r="P36" t="str">
        <f>VLOOKUP(C36,Województwa!B$2:D$484,3,0)</f>
        <v>OZZ Łódzkie</v>
      </c>
    </row>
    <row r="37" spans="1:16" customFormat="1" ht="12.75" x14ac:dyDescent="0.2">
      <c r="A37" s="4">
        <v>51</v>
      </c>
      <c r="B37" s="2" t="s">
        <v>454</v>
      </c>
      <c r="C37" s="2" t="s">
        <v>83</v>
      </c>
      <c r="D37" s="4">
        <v>2011</v>
      </c>
      <c r="E37" s="4">
        <v>51</v>
      </c>
      <c r="F37" s="7" t="s">
        <v>976</v>
      </c>
      <c r="G37" s="4">
        <v>5</v>
      </c>
      <c r="H37" s="4"/>
      <c r="I37" s="4"/>
      <c r="J37" s="4">
        <v>0</v>
      </c>
      <c r="K37" s="4">
        <v>12</v>
      </c>
      <c r="L37" s="4">
        <v>5</v>
      </c>
      <c r="M37" s="7" t="s">
        <v>982</v>
      </c>
      <c r="N37" s="4" t="s">
        <v>255</v>
      </c>
      <c r="O37" s="2" t="s">
        <v>1006</v>
      </c>
      <c r="P37" t="str">
        <f>VLOOKUP(C37,Województwa!B$2:D$484,3,0)</f>
        <v>OZZ Łódzkie</v>
      </c>
    </row>
    <row r="38" spans="1:16" customFormat="1" ht="12.75" x14ac:dyDescent="0.2">
      <c r="A38" s="4">
        <v>51</v>
      </c>
      <c r="B38" s="2" t="s">
        <v>1005</v>
      </c>
      <c r="C38" s="2" t="s">
        <v>194</v>
      </c>
      <c r="D38" s="4">
        <v>2011</v>
      </c>
      <c r="E38" s="4"/>
      <c r="F38" s="7"/>
      <c r="G38" s="4">
        <v>0</v>
      </c>
      <c r="H38" s="4">
        <v>51</v>
      </c>
      <c r="I38" s="4">
        <v>8</v>
      </c>
      <c r="J38" s="4">
        <v>5</v>
      </c>
      <c r="K38" s="4">
        <v>12</v>
      </c>
      <c r="L38" s="4">
        <v>5</v>
      </c>
      <c r="M38" s="7" t="s">
        <v>984</v>
      </c>
      <c r="N38" s="4" t="s">
        <v>255</v>
      </c>
      <c r="O38" s="2" t="s">
        <v>1006</v>
      </c>
      <c r="P38" t="str">
        <f>VLOOKUP(C38,Województwa!B$2:D$484,3,0)</f>
        <v>OZZ Warmińsko-mazurskie</v>
      </c>
    </row>
    <row r="39" spans="1:16" customFormat="1" ht="12.75" x14ac:dyDescent="0.2">
      <c r="A39" s="4">
        <v>51</v>
      </c>
      <c r="B39" s="2" t="s">
        <v>1007</v>
      </c>
      <c r="C39" s="2" t="s">
        <v>161</v>
      </c>
      <c r="D39" s="4">
        <v>2011</v>
      </c>
      <c r="E39" s="4">
        <v>51</v>
      </c>
      <c r="F39" s="7" t="s">
        <v>982</v>
      </c>
      <c r="G39" s="4">
        <v>2</v>
      </c>
      <c r="H39" s="4">
        <v>51</v>
      </c>
      <c r="I39" s="4">
        <v>10</v>
      </c>
      <c r="J39" s="4">
        <v>3</v>
      </c>
      <c r="K39" s="4">
        <v>12</v>
      </c>
      <c r="L39" s="4">
        <v>5</v>
      </c>
      <c r="M39" s="7" t="s">
        <v>985</v>
      </c>
      <c r="N39" s="4" t="s">
        <v>265</v>
      </c>
      <c r="O39" s="2" t="s">
        <v>1006</v>
      </c>
      <c r="P39" t="str">
        <f>VLOOKUP(C39,Województwa!B$2:D$484,3,0)</f>
        <v>OZZ Pomorskie</v>
      </c>
    </row>
    <row r="40" spans="1:16" customFormat="1" ht="12.75" x14ac:dyDescent="0.2">
      <c r="A40" s="4">
        <v>51</v>
      </c>
      <c r="B40" s="2" t="s">
        <v>1008</v>
      </c>
      <c r="C40" s="2" t="s">
        <v>108</v>
      </c>
      <c r="D40" s="4">
        <v>2011</v>
      </c>
      <c r="E40" s="4">
        <v>51</v>
      </c>
      <c r="F40" s="7" t="s">
        <v>1009</v>
      </c>
      <c r="G40" s="4">
        <v>0</v>
      </c>
      <c r="H40" s="4">
        <v>51</v>
      </c>
      <c r="I40" s="4">
        <v>9</v>
      </c>
      <c r="J40" s="4">
        <v>4</v>
      </c>
      <c r="K40" s="4">
        <v>12</v>
      </c>
      <c r="L40" s="4">
        <v>4</v>
      </c>
      <c r="M40" s="7" t="s">
        <v>1010</v>
      </c>
      <c r="N40" s="4" t="s">
        <v>265</v>
      </c>
      <c r="O40" s="2"/>
      <c r="P40" t="str">
        <f>VLOOKUP(C40,Województwa!B$2:D$484,3,0)</f>
        <v>OZZ Mazowieckie</v>
      </c>
    </row>
    <row r="41" spans="1:16" customFormat="1" ht="12.75" x14ac:dyDescent="0.2">
      <c r="A41" s="4">
        <v>51</v>
      </c>
      <c r="B41" s="2" t="s">
        <v>468</v>
      </c>
      <c r="C41" s="2" t="s">
        <v>73</v>
      </c>
      <c r="D41" s="4">
        <v>2011</v>
      </c>
      <c r="E41" s="4">
        <v>51</v>
      </c>
      <c r="F41" s="7" t="s">
        <v>980</v>
      </c>
      <c r="G41" s="4">
        <v>3</v>
      </c>
      <c r="H41" s="4"/>
      <c r="I41" s="4"/>
      <c r="J41" s="4">
        <v>0</v>
      </c>
      <c r="K41" s="4">
        <v>12</v>
      </c>
      <c r="L41" s="4">
        <v>3</v>
      </c>
      <c r="M41" s="7" t="s">
        <v>1011</v>
      </c>
      <c r="N41" s="4" t="s">
        <v>265</v>
      </c>
      <c r="O41" s="2"/>
      <c r="P41" t="str">
        <f>VLOOKUP(C41,Województwa!B$2:D$484,3,0)</f>
        <v>OZZ Łódzkie</v>
      </c>
    </row>
    <row r="42" spans="1:16" customFormat="1" ht="12.75" x14ac:dyDescent="0.2">
      <c r="A42" s="4">
        <v>51</v>
      </c>
      <c r="B42" s="2" t="s">
        <v>1012</v>
      </c>
      <c r="C42" s="2" t="s">
        <v>45</v>
      </c>
      <c r="D42" s="4">
        <v>2011</v>
      </c>
      <c r="E42" s="4">
        <v>51</v>
      </c>
      <c r="F42" s="7" t="s">
        <v>1009</v>
      </c>
      <c r="G42" s="4">
        <v>0</v>
      </c>
      <c r="H42" s="4">
        <v>51</v>
      </c>
      <c r="I42" s="4">
        <v>11</v>
      </c>
      <c r="J42" s="4">
        <v>2</v>
      </c>
      <c r="K42" s="4">
        <v>12</v>
      </c>
      <c r="L42" s="4">
        <v>2</v>
      </c>
      <c r="M42" s="7" t="s">
        <v>1013</v>
      </c>
      <c r="N42" s="4" t="s">
        <v>265</v>
      </c>
      <c r="O42" s="2"/>
      <c r="P42" t="str">
        <f>VLOOKUP(C42,Województwa!B$2:D$484,3,0)</f>
        <v>OZZ Lubelskie</v>
      </c>
    </row>
    <row r="43" spans="1:16" customFormat="1" ht="12.75" x14ac:dyDescent="0.2">
      <c r="A43" s="4">
        <v>51</v>
      </c>
      <c r="B43" s="2" t="s">
        <v>1014</v>
      </c>
      <c r="C43" s="2" t="s">
        <v>858</v>
      </c>
      <c r="D43" s="4">
        <v>2010</v>
      </c>
      <c r="E43" s="4">
        <v>51</v>
      </c>
      <c r="F43" s="7" t="s">
        <v>984</v>
      </c>
      <c r="G43" s="4">
        <v>1</v>
      </c>
      <c r="H43" s="4"/>
      <c r="I43" s="4"/>
      <c r="J43" s="4">
        <v>0</v>
      </c>
      <c r="K43" s="4">
        <v>12</v>
      </c>
      <c r="L43" s="4">
        <v>1</v>
      </c>
      <c r="M43" s="7" t="s">
        <v>386</v>
      </c>
      <c r="N43" s="4" t="s">
        <v>265</v>
      </c>
      <c r="O43" s="2"/>
      <c r="P43" t="str">
        <f>VLOOKUP(C43,Województwa!B$2:D$484,3,0)</f>
        <v>OZZ Łódzkie</v>
      </c>
    </row>
    <row r="44" spans="1:16" customFormat="1" ht="12.75" x14ac:dyDescent="0.2">
      <c r="A44" s="4">
        <v>51</v>
      </c>
      <c r="B44" s="2" t="s">
        <v>1016</v>
      </c>
      <c r="C44" s="2" t="s">
        <v>108</v>
      </c>
      <c r="D44" s="4">
        <v>2010</v>
      </c>
      <c r="E44" s="4">
        <v>51</v>
      </c>
      <c r="F44" s="7" t="s">
        <v>1011</v>
      </c>
      <c r="G44" s="4">
        <v>0</v>
      </c>
      <c r="H44" s="4">
        <v>51</v>
      </c>
      <c r="I44" s="4">
        <v>12</v>
      </c>
      <c r="J44" s="4">
        <v>1</v>
      </c>
      <c r="K44" s="4">
        <v>12</v>
      </c>
      <c r="L44" s="4">
        <v>1</v>
      </c>
      <c r="M44" s="7" t="s">
        <v>386</v>
      </c>
      <c r="N44" s="4" t="s">
        <v>265</v>
      </c>
      <c r="O44" s="2"/>
      <c r="P44" t="str">
        <f>VLOOKUP(C44,Województwa!B$2:D$484,3,0)</f>
        <v>OZZ Mazowieckie</v>
      </c>
    </row>
    <row r="45" spans="1:16" customFormat="1" ht="12.75" x14ac:dyDescent="0.2">
      <c r="A45" s="4">
        <v>51</v>
      </c>
      <c r="B45" s="2" t="s">
        <v>1018</v>
      </c>
      <c r="C45" s="2" t="s">
        <v>45</v>
      </c>
      <c r="D45" s="4">
        <v>2010</v>
      </c>
      <c r="E45" s="4">
        <v>51</v>
      </c>
      <c r="F45" s="7" t="s">
        <v>1010</v>
      </c>
      <c r="G45" s="4">
        <v>0</v>
      </c>
      <c r="H45" s="4"/>
      <c r="I45" s="4"/>
      <c r="J45" s="4">
        <v>0</v>
      </c>
      <c r="K45" s="4">
        <v>12</v>
      </c>
      <c r="L45" s="4">
        <v>0</v>
      </c>
      <c r="M45" s="7" t="s">
        <v>366</v>
      </c>
      <c r="N45" s="4" t="s">
        <v>265</v>
      </c>
      <c r="O45" s="2"/>
      <c r="P45" t="str">
        <f>VLOOKUP(C45,Województwa!B$2:D$484,3,0)</f>
        <v>OZZ Lubelskie</v>
      </c>
    </row>
    <row r="46" spans="1:16" customFormat="1" ht="12.75" x14ac:dyDescent="0.2">
      <c r="A46" s="4">
        <v>51</v>
      </c>
      <c r="B46" s="2" t="s">
        <v>1020</v>
      </c>
      <c r="C46" s="2" t="s">
        <v>154</v>
      </c>
      <c r="D46" s="4">
        <v>2010</v>
      </c>
      <c r="E46" s="4">
        <v>51</v>
      </c>
      <c r="F46" s="7" t="s">
        <v>1009</v>
      </c>
      <c r="G46" s="4">
        <v>0</v>
      </c>
      <c r="H46" s="4"/>
      <c r="I46" s="4"/>
      <c r="J46" s="4">
        <v>0</v>
      </c>
      <c r="K46" s="4">
        <v>12</v>
      </c>
      <c r="L46" s="4">
        <v>0</v>
      </c>
      <c r="M46" s="7" t="s">
        <v>1021</v>
      </c>
      <c r="N46" s="4" t="s">
        <v>265</v>
      </c>
      <c r="O46" s="2"/>
      <c r="P46" t="str">
        <f>VLOOKUP(C46,Województwa!B$2:D$484,3,0)</f>
        <v>OZZ Podlaskie</v>
      </c>
    </row>
    <row r="47" spans="1:16" customFormat="1" ht="12.75" x14ac:dyDescent="0.2">
      <c r="A47" s="4">
        <v>55</v>
      </c>
      <c r="B47" s="2" t="s">
        <v>1022</v>
      </c>
      <c r="C47" s="2" t="s">
        <v>70</v>
      </c>
      <c r="D47" s="4">
        <v>2010</v>
      </c>
      <c r="E47" s="4">
        <v>55</v>
      </c>
      <c r="F47" s="7" t="s">
        <v>966</v>
      </c>
      <c r="G47" s="4">
        <v>15</v>
      </c>
      <c r="H47" s="4">
        <v>55</v>
      </c>
      <c r="I47" s="4">
        <v>2</v>
      </c>
      <c r="J47" s="4">
        <v>15</v>
      </c>
      <c r="K47" s="4">
        <v>16</v>
      </c>
      <c r="L47" s="4">
        <v>30</v>
      </c>
      <c r="M47" s="7" t="s">
        <v>963</v>
      </c>
      <c r="N47" s="4" t="s">
        <v>255</v>
      </c>
      <c r="O47" s="2"/>
      <c r="P47" t="str">
        <f>VLOOKUP(C47,Województwa!B$2:D$484,3,0)</f>
        <v>OZZ Łódzkie</v>
      </c>
    </row>
    <row r="48" spans="1:16" customFormat="1" ht="12.75" x14ac:dyDescent="0.2">
      <c r="A48" s="4">
        <v>55</v>
      </c>
      <c r="B48" s="2" t="s">
        <v>1023</v>
      </c>
      <c r="C48" s="2" t="s">
        <v>108</v>
      </c>
      <c r="D48" s="4">
        <v>2009</v>
      </c>
      <c r="E48" s="4">
        <v>55</v>
      </c>
      <c r="F48" s="7" t="s">
        <v>965</v>
      </c>
      <c r="G48" s="4">
        <v>13.5</v>
      </c>
      <c r="H48" s="4">
        <v>55</v>
      </c>
      <c r="I48" s="4">
        <v>3</v>
      </c>
      <c r="J48" s="4">
        <v>13.5</v>
      </c>
      <c r="K48" s="4">
        <v>16</v>
      </c>
      <c r="L48" s="4">
        <v>27</v>
      </c>
      <c r="M48" s="7" t="s">
        <v>966</v>
      </c>
      <c r="N48" s="4" t="s">
        <v>255</v>
      </c>
      <c r="O48" s="2"/>
      <c r="P48" t="str">
        <f>VLOOKUP(C48,Województwa!B$2:D$484,3,0)</f>
        <v>OZZ Mazowieckie</v>
      </c>
    </row>
    <row r="49" spans="1:16" customFormat="1" ht="12.75" x14ac:dyDescent="0.2">
      <c r="A49" s="4">
        <v>55</v>
      </c>
      <c r="B49" s="2" t="s">
        <v>475</v>
      </c>
      <c r="C49" s="2" t="s">
        <v>117</v>
      </c>
      <c r="D49" s="4">
        <v>2010</v>
      </c>
      <c r="E49" s="4">
        <v>55</v>
      </c>
      <c r="F49" s="7" t="s">
        <v>978</v>
      </c>
      <c r="G49" s="4">
        <v>8</v>
      </c>
      <c r="H49" s="4">
        <v>55</v>
      </c>
      <c r="I49" s="4">
        <v>3</v>
      </c>
      <c r="J49" s="4">
        <v>13.5</v>
      </c>
      <c r="K49" s="4">
        <v>16</v>
      </c>
      <c r="L49" s="4">
        <v>21.5</v>
      </c>
      <c r="M49" s="7" t="s">
        <v>965</v>
      </c>
      <c r="N49" s="4" t="s">
        <v>255</v>
      </c>
      <c r="O49" s="2"/>
      <c r="P49" t="str">
        <f>VLOOKUP(C49,Województwa!B$2:D$484,3,0)</f>
        <v>OZZ Mazowieckie</v>
      </c>
    </row>
    <row r="50" spans="1:16" customFormat="1" ht="12.75" x14ac:dyDescent="0.2">
      <c r="A50" s="4">
        <v>55</v>
      </c>
      <c r="B50" s="2" t="s">
        <v>1024</v>
      </c>
      <c r="C50" s="2" t="s">
        <v>161</v>
      </c>
      <c r="D50" s="4">
        <v>2010</v>
      </c>
      <c r="E50" s="4">
        <v>55</v>
      </c>
      <c r="F50" s="7" t="s">
        <v>1011</v>
      </c>
      <c r="G50" s="4">
        <v>2</v>
      </c>
      <c r="H50" s="4">
        <v>55</v>
      </c>
      <c r="I50" s="4">
        <v>1</v>
      </c>
      <c r="J50" s="4">
        <v>16</v>
      </c>
      <c r="K50" s="4">
        <v>16</v>
      </c>
      <c r="L50" s="4">
        <v>18</v>
      </c>
      <c r="M50" s="7" t="s">
        <v>970</v>
      </c>
      <c r="N50" s="4" t="s">
        <v>255</v>
      </c>
      <c r="O50" s="2"/>
      <c r="P50" t="str">
        <f>VLOOKUP(C50,Województwa!B$2:D$484,3,0)</f>
        <v>OZZ Pomorskie</v>
      </c>
    </row>
    <row r="51" spans="1:16" customFormat="1" ht="12.75" x14ac:dyDescent="0.2">
      <c r="A51" s="4">
        <v>55</v>
      </c>
      <c r="B51" s="2" t="s">
        <v>1025</v>
      </c>
      <c r="C51" s="2" t="s">
        <v>24</v>
      </c>
      <c r="D51" s="4">
        <v>2010</v>
      </c>
      <c r="E51" s="4">
        <v>55</v>
      </c>
      <c r="F51" s="7" t="s">
        <v>984</v>
      </c>
      <c r="G51" s="4">
        <v>5</v>
      </c>
      <c r="H51" s="4">
        <v>55</v>
      </c>
      <c r="I51" s="4">
        <v>5</v>
      </c>
      <c r="J51" s="4">
        <v>11.5</v>
      </c>
      <c r="K51" s="4">
        <v>16</v>
      </c>
      <c r="L51" s="4">
        <v>16.5</v>
      </c>
      <c r="M51" s="7" t="s">
        <v>969</v>
      </c>
      <c r="N51" s="4" t="s">
        <v>255</v>
      </c>
      <c r="O51" s="2"/>
      <c r="P51" t="str">
        <f>VLOOKUP(C51,Województwa!B$2:D$484,3,0)</f>
        <v>OZZ Dolnośląskie</v>
      </c>
    </row>
    <row r="52" spans="1:16" customFormat="1" ht="12.75" x14ac:dyDescent="0.2">
      <c r="A52" s="4">
        <v>55</v>
      </c>
      <c r="B52" s="2" t="s">
        <v>1026</v>
      </c>
      <c r="C52" s="2" t="s">
        <v>950</v>
      </c>
      <c r="D52" s="4">
        <v>2010</v>
      </c>
      <c r="E52" s="4">
        <v>55</v>
      </c>
      <c r="F52" s="7" t="s">
        <v>963</v>
      </c>
      <c r="G52" s="4">
        <v>16</v>
      </c>
      <c r="H52" s="4"/>
      <c r="I52" s="4"/>
      <c r="J52" s="4">
        <v>0</v>
      </c>
      <c r="K52" s="4">
        <v>16</v>
      </c>
      <c r="L52" s="4">
        <v>16</v>
      </c>
      <c r="M52" s="7" t="s">
        <v>451</v>
      </c>
      <c r="N52" s="4" t="s">
        <v>255</v>
      </c>
      <c r="O52" s="2"/>
      <c r="P52" t="str">
        <f>VLOOKUP(C52,Województwa!B$2:D$484,3,0)</f>
        <v>OZZ Wielkopolskie</v>
      </c>
    </row>
    <row r="53" spans="1:16" customFormat="1" ht="12.75" x14ac:dyDescent="0.2">
      <c r="A53" s="4">
        <v>55</v>
      </c>
      <c r="B53" s="2" t="s">
        <v>1027</v>
      </c>
      <c r="C53" s="2" t="s">
        <v>873</v>
      </c>
      <c r="D53" s="4">
        <v>2011</v>
      </c>
      <c r="E53" s="4">
        <v>55</v>
      </c>
      <c r="F53" s="7" t="s">
        <v>975</v>
      </c>
      <c r="G53" s="4">
        <v>10</v>
      </c>
      <c r="H53" s="4">
        <v>55</v>
      </c>
      <c r="I53" s="4">
        <v>11</v>
      </c>
      <c r="J53" s="4">
        <v>6</v>
      </c>
      <c r="K53" s="4">
        <v>16</v>
      </c>
      <c r="L53" s="4">
        <v>16</v>
      </c>
      <c r="M53" s="7" t="s">
        <v>451</v>
      </c>
      <c r="N53" s="4" t="s">
        <v>255</v>
      </c>
      <c r="O53" s="2"/>
      <c r="P53" t="str">
        <f>VLOOKUP(C53,Województwa!B$2:D$484,3,0)</f>
        <v>OZZ Mazowieckie</v>
      </c>
    </row>
    <row r="54" spans="1:16" customFormat="1" ht="12.75" x14ac:dyDescent="0.2">
      <c r="A54" s="4">
        <v>55</v>
      </c>
      <c r="B54" s="2" t="s">
        <v>1028</v>
      </c>
      <c r="C54" s="2" t="s">
        <v>91</v>
      </c>
      <c r="D54" s="4">
        <v>2010</v>
      </c>
      <c r="E54" s="4">
        <v>55</v>
      </c>
      <c r="F54" s="7" t="s">
        <v>982</v>
      </c>
      <c r="G54" s="4">
        <v>6</v>
      </c>
      <c r="H54" s="4">
        <v>55</v>
      </c>
      <c r="I54" s="4">
        <v>8</v>
      </c>
      <c r="J54" s="4">
        <v>9</v>
      </c>
      <c r="K54" s="4">
        <v>16</v>
      </c>
      <c r="L54" s="4">
        <v>15</v>
      </c>
      <c r="M54" s="7" t="s">
        <v>976</v>
      </c>
      <c r="N54" s="4" t="s">
        <v>255</v>
      </c>
      <c r="O54" s="2"/>
      <c r="P54" t="str">
        <f>VLOOKUP(C54,Województwa!B$2:D$484,3,0)</f>
        <v>OZZ Małopolskie</v>
      </c>
    </row>
    <row r="55" spans="1:16" customFormat="1" ht="12.75" x14ac:dyDescent="0.2">
      <c r="A55" s="4">
        <v>55</v>
      </c>
      <c r="B55" s="2" t="s">
        <v>490</v>
      </c>
      <c r="C55" s="2" t="s">
        <v>186</v>
      </c>
      <c r="D55" s="4">
        <v>2009</v>
      </c>
      <c r="E55" s="4">
        <v>55</v>
      </c>
      <c r="F55" s="7" t="s">
        <v>980</v>
      </c>
      <c r="G55" s="4">
        <v>7</v>
      </c>
      <c r="H55" s="4">
        <v>55</v>
      </c>
      <c r="I55" s="4">
        <v>10</v>
      </c>
      <c r="J55" s="4">
        <v>7</v>
      </c>
      <c r="K55" s="4">
        <v>16</v>
      </c>
      <c r="L55" s="4">
        <v>14</v>
      </c>
      <c r="M55" s="7" t="s">
        <v>978</v>
      </c>
      <c r="N55" s="4" t="s">
        <v>255</v>
      </c>
      <c r="O55" s="2"/>
      <c r="P55" t="str">
        <f>VLOOKUP(C55,Województwa!B$2:D$484,3,0)</f>
        <v>OZZ Świętokrzyskie</v>
      </c>
    </row>
    <row r="56" spans="1:16" customFormat="1" ht="12.75" x14ac:dyDescent="0.2">
      <c r="A56" s="4">
        <v>55</v>
      </c>
      <c r="B56" s="2" t="s">
        <v>1029</v>
      </c>
      <c r="C56" s="2" t="s">
        <v>207</v>
      </c>
      <c r="D56" s="4">
        <v>2011</v>
      </c>
      <c r="E56" s="4">
        <v>55</v>
      </c>
      <c r="F56" s="7" t="s">
        <v>965</v>
      </c>
      <c r="G56" s="4">
        <v>13.5</v>
      </c>
      <c r="H56" s="4"/>
      <c r="I56" s="4"/>
      <c r="J56" s="4">
        <v>0</v>
      </c>
      <c r="K56" s="4">
        <v>16</v>
      </c>
      <c r="L56" s="4">
        <v>13.5</v>
      </c>
      <c r="M56" s="7" t="s">
        <v>980</v>
      </c>
      <c r="N56" s="4" t="s">
        <v>255</v>
      </c>
      <c r="O56" s="2"/>
      <c r="P56" t="str">
        <f>VLOOKUP(C56,Województwa!B$2:D$484,3,0)</f>
        <v>OZZ Wielkopolskie</v>
      </c>
    </row>
    <row r="57" spans="1:16" customFormat="1" ht="12.75" x14ac:dyDescent="0.2">
      <c r="A57" s="4">
        <v>55</v>
      </c>
      <c r="B57" s="2" t="s">
        <v>1030</v>
      </c>
      <c r="C57" s="2" t="s">
        <v>51</v>
      </c>
      <c r="D57" s="4">
        <v>2009</v>
      </c>
      <c r="E57" s="4">
        <v>55</v>
      </c>
      <c r="F57" s="7" t="s">
        <v>969</v>
      </c>
      <c r="G57" s="4">
        <v>11.5</v>
      </c>
      <c r="H57" s="4"/>
      <c r="I57" s="4"/>
      <c r="J57" s="4">
        <v>0</v>
      </c>
      <c r="K57" s="4">
        <v>16</v>
      </c>
      <c r="L57" s="4">
        <v>11.5</v>
      </c>
      <c r="M57" s="7" t="s">
        <v>399</v>
      </c>
      <c r="N57" s="4" t="s">
        <v>255</v>
      </c>
      <c r="O57" s="2"/>
      <c r="P57" t="str">
        <f>VLOOKUP(C57,Województwa!B$2:D$484,3,0)</f>
        <v>OZZ Lubelskie</v>
      </c>
    </row>
    <row r="58" spans="1:16" customFormat="1" ht="12.75" x14ac:dyDescent="0.2">
      <c r="A58" s="4">
        <v>55</v>
      </c>
      <c r="B58" s="2" t="s">
        <v>1031</v>
      </c>
      <c r="C58" s="2" t="s">
        <v>124</v>
      </c>
      <c r="D58" s="4">
        <v>2010</v>
      </c>
      <c r="E58" s="4">
        <v>55</v>
      </c>
      <c r="F58" s="7" t="s">
        <v>969</v>
      </c>
      <c r="G58" s="4">
        <v>11.5</v>
      </c>
      <c r="H58" s="4"/>
      <c r="I58" s="4"/>
      <c r="J58" s="4">
        <v>0</v>
      </c>
      <c r="K58" s="4">
        <v>16</v>
      </c>
      <c r="L58" s="4">
        <v>11.5</v>
      </c>
      <c r="M58" s="7" t="s">
        <v>399</v>
      </c>
      <c r="N58" s="4" t="s">
        <v>255</v>
      </c>
      <c r="O58" s="2"/>
      <c r="P58" t="str">
        <f>VLOOKUP(C58,Województwa!B$2:D$484,3,0)</f>
        <v>OZZ Mazowieckie</v>
      </c>
    </row>
    <row r="59" spans="1:16" customFormat="1" ht="12.75" x14ac:dyDescent="0.2">
      <c r="A59" s="4">
        <v>55</v>
      </c>
      <c r="B59" s="2" t="s">
        <v>1032</v>
      </c>
      <c r="C59" s="2" t="s">
        <v>933</v>
      </c>
      <c r="D59" s="4">
        <v>2010</v>
      </c>
      <c r="E59" s="4">
        <v>60</v>
      </c>
      <c r="F59" s="7" t="s">
        <v>984</v>
      </c>
      <c r="G59" s="4">
        <v>15</v>
      </c>
      <c r="H59" s="4">
        <v>55</v>
      </c>
      <c r="I59" s="4">
        <v>5</v>
      </c>
      <c r="J59" s="4">
        <v>11.5</v>
      </c>
      <c r="K59" s="4">
        <v>16</v>
      </c>
      <c r="L59" s="4">
        <v>11.5</v>
      </c>
      <c r="M59" s="7" t="s">
        <v>399</v>
      </c>
      <c r="N59" s="4" t="s">
        <v>255</v>
      </c>
      <c r="O59" s="2" t="s">
        <v>462</v>
      </c>
      <c r="P59" t="str">
        <f>VLOOKUP(C59,Województwa!B$2:D$484,3,0)</f>
        <v>OZZ Śląskie</v>
      </c>
    </row>
    <row r="60" spans="1:16" customFormat="1" ht="12.75" x14ac:dyDescent="0.2">
      <c r="A60" s="4">
        <v>55</v>
      </c>
      <c r="B60" s="2" t="s">
        <v>1033</v>
      </c>
      <c r="C60" s="2" t="s">
        <v>911</v>
      </c>
      <c r="D60" s="4">
        <v>2011</v>
      </c>
      <c r="E60" s="4">
        <v>60</v>
      </c>
      <c r="F60" s="7" t="s">
        <v>1034</v>
      </c>
      <c r="G60" s="4">
        <v>0</v>
      </c>
      <c r="H60" s="4">
        <v>55</v>
      </c>
      <c r="I60" s="4">
        <v>7</v>
      </c>
      <c r="J60" s="4">
        <v>10</v>
      </c>
      <c r="K60" s="4">
        <v>16</v>
      </c>
      <c r="L60" s="4">
        <v>10</v>
      </c>
      <c r="M60" s="7" t="s">
        <v>1010</v>
      </c>
      <c r="N60" s="4" t="s">
        <v>255</v>
      </c>
      <c r="O60" s="2"/>
      <c r="P60" t="str">
        <f>VLOOKUP(C60,Województwa!B$2:D$484,3,0)</f>
        <v>OZZ Pomorskie</v>
      </c>
    </row>
    <row r="61" spans="1:16" customFormat="1" ht="12.75" x14ac:dyDescent="0.2">
      <c r="A61" s="4">
        <v>55</v>
      </c>
      <c r="B61" s="2" t="s">
        <v>478</v>
      </c>
      <c r="C61" s="2" t="s">
        <v>216</v>
      </c>
      <c r="D61" s="4">
        <v>2010</v>
      </c>
      <c r="E61" s="4">
        <v>55</v>
      </c>
      <c r="F61" s="7" t="s">
        <v>976</v>
      </c>
      <c r="G61" s="4">
        <v>9</v>
      </c>
      <c r="H61" s="4"/>
      <c r="I61" s="4"/>
      <c r="J61" s="4">
        <v>0</v>
      </c>
      <c r="K61" s="4">
        <v>16</v>
      </c>
      <c r="L61" s="4">
        <v>9</v>
      </c>
      <c r="M61" s="7" t="s">
        <v>1011</v>
      </c>
      <c r="N61" s="4" t="s">
        <v>255</v>
      </c>
      <c r="O61" s="2"/>
      <c r="P61" t="str">
        <f>VLOOKUP(C61,Województwa!B$2:D$484,3,0)</f>
        <v>OZZ Wielkopolskie</v>
      </c>
    </row>
    <row r="62" spans="1:16" customFormat="1" ht="12.75" x14ac:dyDescent="0.2">
      <c r="A62" s="4">
        <v>55</v>
      </c>
      <c r="B62" s="2" t="s">
        <v>1035</v>
      </c>
      <c r="C62" s="2" t="s">
        <v>108</v>
      </c>
      <c r="D62" s="4">
        <v>2011</v>
      </c>
      <c r="E62" s="4">
        <v>60</v>
      </c>
      <c r="F62" s="7" t="s">
        <v>1036</v>
      </c>
      <c r="G62" s="4">
        <v>0</v>
      </c>
      <c r="H62" s="4">
        <v>55</v>
      </c>
      <c r="I62" s="4">
        <v>9</v>
      </c>
      <c r="J62" s="4">
        <v>8</v>
      </c>
      <c r="K62" s="4">
        <v>16</v>
      </c>
      <c r="L62" s="4">
        <v>8</v>
      </c>
      <c r="M62" s="7" t="s">
        <v>1013</v>
      </c>
      <c r="N62" s="4" t="s">
        <v>255</v>
      </c>
      <c r="O62" s="2"/>
      <c r="P62" t="str">
        <f>VLOOKUP(C62,Województwa!B$2:D$484,3,0)</f>
        <v>OZZ Mazowieckie</v>
      </c>
    </row>
    <row r="63" spans="1:16" customFormat="1" ht="12.75" x14ac:dyDescent="0.2">
      <c r="A63" s="4">
        <v>55</v>
      </c>
      <c r="B63" s="2" t="s">
        <v>491</v>
      </c>
      <c r="C63" s="2" t="s">
        <v>186</v>
      </c>
      <c r="D63" s="4">
        <v>2010</v>
      </c>
      <c r="E63" s="4"/>
      <c r="F63" s="7"/>
      <c r="G63" s="4">
        <v>0</v>
      </c>
      <c r="H63" s="4">
        <v>55</v>
      </c>
      <c r="I63" s="4">
        <v>12</v>
      </c>
      <c r="J63" s="4">
        <v>5</v>
      </c>
      <c r="K63" s="4">
        <v>16</v>
      </c>
      <c r="L63" s="4">
        <v>5</v>
      </c>
      <c r="M63" s="7" t="s">
        <v>1015</v>
      </c>
      <c r="N63" s="4" t="s">
        <v>265</v>
      </c>
      <c r="O63" s="2" t="s">
        <v>1006</v>
      </c>
      <c r="P63" t="str">
        <f>VLOOKUP(C63,Województwa!B$2:D$484,3,0)</f>
        <v>OZZ Świętokrzyskie</v>
      </c>
    </row>
    <row r="64" spans="1:16" customFormat="1" ht="12.75" x14ac:dyDescent="0.2">
      <c r="A64" s="4">
        <v>55</v>
      </c>
      <c r="B64" s="2" t="s">
        <v>1037</v>
      </c>
      <c r="C64" s="2" t="s">
        <v>45</v>
      </c>
      <c r="D64" s="4">
        <v>2011</v>
      </c>
      <c r="E64" s="4">
        <v>55</v>
      </c>
      <c r="F64" s="7" t="s">
        <v>1010</v>
      </c>
      <c r="G64" s="4">
        <v>3</v>
      </c>
      <c r="H64" s="4">
        <v>55</v>
      </c>
      <c r="I64" s="4">
        <v>15</v>
      </c>
      <c r="J64" s="4">
        <v>2</v>
      </c>
      <c r="K64" s="4">
        <v>16</v>
      </c>
      <c r="L64" s="4">
        <v>5</v>
      </c>
      <c r="M64" s="7" t="s">
        <v>1017</v>
      </c>
      <c r="N64" s="4" t="s">
        <v>265</v>
      </c>
      <c r="O64" s="2" t="s">
        <v>1006</v>
      </c>
      <c r="P64" t="str">
        <f>VLOOKUP(C64,Województwa!B$2:D$484,3,0)</f>
        <v>OZZ Lubelskie</v>
      </c>
    </row>
    <row r="65" spans="1:16" customFormat="1" ht="12.75" x14ac:dyDescent="0.2">
      <c r="A65" s="4">
        <v>55</v>
      </c>
      <c r="B65" s="2" t="s">
        <v>1038</v>
      </c>
      <c r="C65" s="2" t="s">
        <v>847</v>
      </c>
      <c r="D65" s="4">
        <v>2010</v>
      </c>
      <c r="E65" s="4">
        <v>55</v>
      </c>
      <c r="F65" s="7" t="s">
        <v>985</v>
      </c>
      <c r="G65" s="4">
        <v>4</v>
      </c>
      <c r="H65" s="4">
        <v>60</v>
      </c>
      <c r="I65" s="4">
        <v>15</v>
      </c>
      <c r="J65" s="4">
        <v>12</v>
      </c>
      <c r="K65" s="4">
        <v>16</v>
      </c>
      <c r="L65" s="4">
        <v>4</v>
      </c>
      <c r="M65" s="7" t="s">
        <v>366</v>
      </c>
      <c r="N65" s="4" t="s">
        <v>265</v>
      </c>
      <c r="O65" s="2"/>
      <c r="P65" t="str">
        <f>VLOOKUP(C65,Województwa!B$2:D$484,3,0)</f>
        <v>OZZ Łódzkie</v>
      </c>
    </row>
    <row r="66" spans="1:16" customFormat="1" ht="12.75" x14ac:dyDescent="0.2">
      <c r="A66" s="4">
        <v>55</v>
      </c>
      <c r="B66" s="2" t="s">
        <v>503</v>
      </c>
      <c r="C66" s="2" t="s">
        <v>194</v>
      </c>
      <c r="D66" s="4">
        <v>2009</v>
      </c>
      <c r="E66" s="4">
        <v>55</v>
      </c>
      <c r="F66" s="7" t="s">
        <v>1021</v>
      </c>
      <c r="G66" s="4">
        <v>0</v>
      </c>
      <c r="H66" s="4">
        <v>55</v>
      </c>
      <c r="I66" s="4">
        <v>13</v>
      </c>
      <c r="J66" s="4">
        <v>4</v>
      </c>
      <c r="K66" s="4">
        <v>16</v>
      </c>
      <c r="L66" s="4">
        <v>4</v>
      </c>
      <c r="M66" s="7" t="s">
        <v>366</v>
      </c>
      <c r="N66" s="4" t="s">
        <v>265</v>
      </c>
      <c r="O66" s="2"/>
      <c r="P66" t="str">
        <f>VLOOKUP(C66,Województwa!B$2:D$484,3,0)</f>
        <v>OZZ Warmińsko-mazurskie</v>
      </c>
    </row>
    <row r="67" spans="1:16" customFormat="1" ht="12.75" x14ac:dyDescent="0.2">
      <c r="A67" s="4">
        <v>55</v>
      </c>
      <c r="B67" s="2" t="s">
        <v>1039</v>
      </c>
      <c r="C67" s="2" t="s">
        <v>911</v>
      </c>
      <c r="D67" s="4">
        <v>2010</v>
      </c>
      <c r="E67" s="4"/>
      <c r="F67" s="7"/>
      <c r="G67" s="4">
        <v>0</v>
      </c>
      <c r="H67" s="4">
        <v>55</v>
      </c>
      <c r="I67" s="4">
        <v>14</v>
      </c>
      <c r="J67" s="4">
        <v>3</v>
      </c>
      <c r="K67" s="4">
        <v>16</v>
      </c>
      <c r="L67" s="4">
        <v>3</v>
      </c>
      <c r="M67" s="7" t="s">
        <v>1040</v>
      </c>
      <c r="N67" s="4" t="s">
        <v>265</v>
      </c>
      <c r="O67" s="2"/>
      <c r="P67" t="str">
        <f>VLOOKUP(C67,Województwa!B$2:D$484,3,0)</f>
        <v>OZZ Pomorskie</v>
      </c>
    </row>
    <row r="68" spans="1:16" customFormat="1" ht="12.75" x14ac:dyDescent="0.2">
      <c r="A68" s="4">
        <v>55</v>
      </c>
      <c r="B68" s="2" t="s">
        <v>464</v>
      </c>
      <c r="C68" s="2" t="s">
        <v>76</v>
      </c>
      <c r="D68" s="4">
        <v>2010</v>
      </c>
      <c r="E68" s="4">
        <v>55</v>
      </c>
      <c r="F68" s="7" t="s">
        <v>1013</v>
      </c>
      <c r="G68" s="4">
        <v>1</v>
      </c>
      <c r="H68" s="4"/>
      <c r="I68" s="4"/>
      <c r="J68" s="4">
        <v>0</v>
      </c>
      <c r="K68" s="4">
        <v>16</v>
      </c>
      <c r="L68" s="4">
        <v>1</v>
      </c>
      <c r="M68" s="7" t="s">
        <v>356</v>
      </c>
      <c r="N68" s="4" t="s">
        <v>265</v>
      </c>
      <c r="O68" s="2"/>
      <c r="P68" t="str">
        <f>VLOOKUP(C68,Województwa!B$2:D$484,3,0)</f>
        <v>OZZ Łódzkie</v>
      </c>
    </row>
    <row r="69" spans="1:16" customFormat="1" ht="12.75" x14ac:dyDescent="0.2">
      <c r="A69" s="4">
        <v>55</v>
      </c>
      <c r="B69" s="2" t="s">
        <v>1042</v>
      </c>
      <c r="C69" s="2" t="s">
        <v>911</v>
      </c>
      <c r="D69" s="4">
        <v>2011</v>
      </c>
      <c r="E69" s="4">
        <v>55</v>
      </c>
      <c r="F69" s="7" t="s">
        <v>1043</v>
      </c>
      <c r="G69" s="4">
        <v>0</v>
      </c>
      <c r="H69" s="4">
        <v>55</v>
      </c>
      <c r="I69" s="4">
        <v>16</v>
      </c>
      <c r="J69" s="4">
        <v>1</v>
      </c>
      <c r="K69" s="4">
        <v>16</v>
      </c>
      <c r="L69" s="4">
        <v>1</v>
      </c>
      <c r="M69" s="7" t="s">
        <v>1253</v>
      </c>
      <c r="N69" s="4" t="s">
        <v>265</v>
      </c>
      <c r="O69" s="2"/>
      <c r="P69" t="str">
        <f>VLOOKUP(C69,Województwa!B$2:D$484,3,0)</f>
        <v>OZZ Pomorskie</v>
      </c>
    </row>
    <row r="70" spans="1:16" customFormat="1" ht="12.75" x14ac:dyDescent="0.2">
      <c r="A70" s="4">
        <v>55</v>
      </c>
      <c r="B70" s="2" t="s">
        <v>1045</v>
      </c>
      <c r="C70" s="2" t="s">
        <v>913</v>
      </c>
      <c r="D70" s="4">
        <v>2011</v>
      </c>
      <c r="E70" s="4">
        <v>55</v>
      </c>
      <c r="F70" s="7" t="s">
        <v>1015</v>
      </c>
      <c r="G70" s="4">
        <v>0</v>
      </c>
      <c r="H70" s="4"/>
      <c r="I70" s="4"/>
      <c r="J70" s="4">
        <v>0</v>
      </c>
      <c r="K70" s="4">
        <v>16</v>
      </c>
      <c r="L70" s="4">
        <v>0</v>
      </c>
      <c r="M70" s="7" t="s">
        <v>1254</v>
      </c>
      <c r="N70" s="4" t="s">
        <v>265</v>
      </c>
      <c r="O70" s="2"/>
      <c r="P70" t="str">
        <f>VLOOKUP(C70,Województwa!B$2:D$484,3,0)</f>
        <v>OZZ Pomorskie</v>
      </c>
    </row>
    <row r="71" spans="1:16" customFormat="1" ht="12.75" x14ac:dyDescent="0.2">
      <c r="A71" s="4">
        <v>55</v>
      </c>
      <c r="B71" s="2" t="s">
        <v>1046</v>
      </c>
      <c r="C71" s="2" t="s">
        <v>911</v>
      </c>
      <c r="D71" s="4">
        <v>2009</v>
      </c>
      <c r="E71" s="4">
        <v>55</v>
      </c>
      <c r="F71" s="7" t="s">
        <v>1017</v>
      </c>
      <c r="G71" s="4">
        <v>0</v>
      </c>
      <c r="H71" s="4"/>
      <c r="I71" s="4"/>
      <c r="J71" s="4">
        <v>0</v>
      </c>
      <c r="K71" s="4">
        <v>16</v>
      </c>
      <c r="L71" s="4">
        <v>0</v>
      </c>
      <c r="M71" s="7" t="s">
        <v>1254</v>
      </c>
      <c r="N71" s="4" t="s">
        <v>265</v>
      </c>
      <c r="O71" s="2"/>
      <c r="P71" t="str">
        <f>VLOOKUP(C71,Województwa!B$2:D$484,3,0)</f>
        <v>OZZ Pomorskie</v>
      </c>
    </row>
    <row r="72" spans="1:16" customFormat="1" ht="12.75" x14ac:dyDescent="0.2">
      <c r="A72" s="4">
        <v>55</v>
      </c>
      <c r="B72" s="2" t="s">
        <v>1048</v>
      </c>
      <c r="C72" s="2" t="s">
        <v>201</v>
      </c>
      <c r="D72" s="4">
        <v>2011</v>
      </c>
      <c r="E72" s="4">
        <v>55</v>
      </c>
      <c r="F72" s="7" t="s">
        <v>1019</v>
      </c>
      <c r="G72" s="4">
        <v>0</v>
      </c>
      <c r="H72" s="4">
        <v>55</v>
      </c>
      <c r="I72" s="4">
        <v>17</v>
      </c>
      <c r="J72" s="4">
        <v>0</v>
      </c>
      <c r="K72" s="4">
        <v>16</v>
      </c>
      <c r="L72" s="4">
        <v>0</v>
      </c>
      <c r="M72" s="7" t="s">
        <v>1254</v>
      </c>
      <c r="N72" s="4" t="s">
        <v>265</v>
      </c>
      <c r="O72" s="2"/>
      <c r="P72" t="str">
        <f>VLOOKUP(C72,Województwa!B$2:D$484,3,0)</f>
        <v>OZZ Warmińsko-mazurskie</v>
      </c>
    </row>
    <row r="73" spans="1:16" customFormat="1" ht="12.75" x14ac:dyDescent="0.2">
      <c r="A73" s="4">
        <v>55</v>
      </c>
      <c r="B73" s="2" t="s">
        <v>1050</v>
      </c>
      <c r="C73" s="2" t="s">
        <v>146</v>
      </c>
      <c r="D73" s="4">
        <v>2011</v>
      </c>
      <c r="E73" s="4">
        <v>55</v>
      </c>
      <c r="F73" s="7" t="s">
        <v>1043</v>
      </c>
      <c r="G73" s="4">
        <v>0</v>
      </c>
      <c r="H73" s="4"/>
      <c r="I73" s="4"/>
      <c r="J73" s="4">
        <v>0</v>
      </c>
      <c r="K73" s="4">
        <v>16</v>
      </c>
      <c r="L73" s="4">
        <v>0</v>
      </c>
      <c r="M73" s="7" t="s">
        <v>1254</v>
      </c>
      <c r="N73" s="4" t="s">
        <v>265</v>
      </c>
      <c r="O73" s="2"/>
      <c r="P73" t="str">
        <f>VLOOKUP(C73,Województwa!B$2:D$484,3,0)</f>
        <v>OZZ Podlaskie</v>
      </c>
    </row>
    <row r="74" spans="1:16" customFormat="1" ht="12.75" x14ac:dyDescent="0.2">
      <c r="A74" s="4">
        <v>55</v>
      </c>
      <c r="B74" s="2" t="s">
        <v>1052</v>
      </c>
      <c r="C74" s="2" t="s">
        <v>933</v>
      </c>
      <c r="D74" s="4">
        <v>2010</v>
      </c>
      <c r="E74" s="4">
        <v>55</v>
      </c>
      <c r="F74" s="7" t="s">
        <v>1043</v>
      </c>
      <c r="G74" s="4">
        <v>0</v>
      </c>
      <c r="H74" s="4"/>
      <c r="I74" s="4"/>
      <c r="J74" s="4">
        <v>0</v>
      </c>
      <c r="K74" s="4">
        <v>16</v>
      </c>
      <c r="L74" s="4">
        <v>0</v>
      </c>
      <c r="M74" s="7" t="s">
        <v>1254</v>
      </c>
      <c r="N74" s="4" t="s">
        <v>265</v>
      </c>
      <c r="O74" s="2"/>
      <c r="P74" t="str">
        <f>VLOOKUP(C74,Województwa!B$2:D$484,3,0)</f>
        <v>OZZ Śląskie</v>
      </c>
    </row>
    <row r="75" spans="1:16" customFormat="1" ht="12.75" x14ac:dyDescent="0.2">
      <c r="A75" s="4">
        <v>60</v>
      </c>
      <c r="B75" s="2" t="s">
        <v>1054</v>
      </c>
      <c r="C75" s="2" t="s">
        <v>175</v>
      </c>
      <c r="D75" s="4">
        <v>2010</v>
      </c>
      <c r="E75" s="4">
        <v>60</v>
      </c>
      <c r="F75" s="7" t="s">
        <v>965</v>
      </c>
      <c r="G75" s="4">
        <v>23.5</v>
      </c>
      <c r="H75" s="4">
        <v>60</v>
      </c>
      <c r="I75" s="4">
        <v>1</v>
      </c>
      <c r="J75" s="4">
        <v>26</v>
      </c>
      <c r="K75" s="4">
        <v>26</v>
      </c>
      <c r="L75" s="4">
        <v>49.5</v>
      </c>
      <c r="M75" s="7" t="s">
        <v>963</v>
      </c>
      <c r="N75" s="4" t="s">
        <v>255</v>
      </c>
      <c r="O75" s="2"/>
      <c r="P75" t="str">
        <f>VLOOKUP(C75,Województwa!B$2:D$484,3,0)</f>
        <v>OZZ Śląskie</v>
      </c>
    </row>
    <row r="76" spans="1:16" customFormat="1" ht="12.75" x14ac:dyDescent="0.2">
      <c r="A76" s="4">
        <v>60</v>
      </c>
      <c r="B76" s="2" t="s">
        <v>1055</v>
      </c>
      <c r="C76" s="2" t="s">
        <v>108</v>
      </c>
      <c r="D76" s="4">
        <v>2009</v>
      </c>
      <c r="E76" s="4">
        <v>60</v>
      </c>
      <c r="F76" s="7" t="s">
        <v>966</v>
      </c>
      <c r="G76" s="4">
        <v>25</v>
      </c>
      <c r="H76" s="4">
        <v>60</v>
      </c>
      <c r="I76" s="4">
        <v>3</v>
      </c>
      <c r="J76" s="4">
        <v>23.5</v>
      </c>
      <c r="K76" s="4">
        <v>26</v>
      </c>
      <c r="L76" s="4">
        <v>48.5</v>
      </c>
      <c r="M76" s="7" t="s">
        <v>966</v>
      </c>
      <c r="N76" s="4" t="s">
        <v>255</v>
      </c>
      <c r="O76" s="2"/>
      <c r="P76" t="str">
        <f>VLOOKUP(C76,Województwa!B$2:D$484,3,0)</f>
        <v>OZZ Mazowieckie</v>
      </c>
    </row>
    <row r="77" spans="1:16" customFormat="1" ht="12.75" x14ac:dyDescent="0.2">
      <c r="A77" s="4">
        <v>60</v>
      </c>
      <c r="B77" s="2" t="s">
        <v>1056</v>
      </c>
      <c r="C77" s="2" t="s">
        <v>207</v>
      </c>
      <c r="D77" s="4">
        <v>2010</v>
      </c>
      <c r="E77" s="4">
        <v>60</v>
      </c>
      <c r="F77" s="7" t="s">
        <v>969</v>
      </c>
      <c r="G77" s="4">
        <v>21.5</v>
      </c>
      <c r="H77" s="4">
        <v>60</v>
      </c>
      <c r="I77" s="4">
        <v>2</v>
      </c>
      <c r="J77" s="4">
        <v>25</v>
      </c>
      <c r="K77" s="4">
        <v>26</v>
      </c>
      <c r="L77" s="4">
        <v>46.5</v>
      </c>
      <c r="M77" s="7" t="s">
        <v>965</v>
      </c>
      <c r="N77" s="4" t="s">
        <v>255</v>
      </c>
      <c r="O77" s="2"/>
      <c r="P77" t="str">
        <f>VLOOKUP(C77,Województwa!B$2:D$484,3,0)</f>
        <v>OZZ Wielkopolskie</v>
      </c>
    </row>
    <row r="78" spans="1:16" customFormat="1" ht="12.75" x14ac:dyDescent="0.2">
      <c r="A78" s="4">
        <v>60</v>
      </c>
      <c r="B78" s="2" t="s">
        <v>1057</v>
      </c>
      <c r="C78" s="2" t="s">
        <v>53</v>
      </c>
      <c r="D78" s="4">
        <v>2010</v>
      </c>
      <c r="E78" s="4">
        <v>60</v>
      </c>
      <c r="F78" s="7" t="s">
        <v>976</v>
      </c>
      <c r="G78" s="4">
        <v>19</v>
      </c>
      <c r="H78" s="4">
        <v>60</v>
      </c>
      <c r="I78" s="4">
        <v>7</v>
      </c>
      <c r="J78" s="4">
        <v>20</v>
      </c>
      <c r="K78" s="4">
        <v>26</v>
      </c>
      <c r="L78" s="4">
        <v>39</v>
      </c>
      <c r="M78" s="7" t="s">
        <v>970</v>
      </c>
      <c r="N78" s="4" t="s">
        <v>255</v>
      </c>
      <c r="O78" s="2"/>
      <c r="P78" t="str">
        <f>VLOOKUP(C78,Województwa!B$2:D$484,3,0)</f>
        <v>OZZ Mazowieckie</v>
      </c>
    </row>
    <row r="79" spans="1:16" customFormat="1" ht="12.75" x14ac:dyDescent="0.2">
      <c r="A79" s="4">
        <v>60</v>
      </c>
      <c r="B79" s="2" t="s">
        <v>1058</v>
      </c>
      <c r="C79" s="2" t="s">
        <v>201</v>
      </c>
      <c r="D79" s="4">
        <v>2010</v>
      </c>
      <c r="E79" s="4">
        <v>60</v>
      </c>
      <c r="F79" s="7" t="s">
        <v>1013</v>
      </c>
      <c r="G79" s="4">
        <v>11</v>
      </c>
      <c r="H79" s="4">
        <v>60</v>
      </c>
      <c r="I79" s="4">
        <v>5</v>
      </c>
      <c r="J79" s="4">
        <v>21.5</v>
      </c>
      <c r="K79" s="4">
        <v>26</v>
      </c>
      <c r="L79" s="4">
        <v>32.5</v>
      </c>
      <c r="M79" s="7" t="s">
        <v>969</v>
      </c>
      <c r="N79" s="4" t="s">
        <v>255</v>
      </c>
      <c r="O79" s="2"/>
      <c r="P79" t="str">
        <f>VLOOKUP(C79,Województwa!B$2:D$484,3,0)</f>
        <v>OZZ Warmińsko-mazurskie</v>
      </c>
    </row>
    <row r="80" spans="1:16" customFormat="1" ht="12.75" x14ac:dyDescent="0.2">
      <c r="A80" s="4">
        <v>60</v>
      </c>
      <c r="B80" s="2" t="s">
        <v>1059</v>
      </c>
      <c r="C80" s="2" t="s">
        <v>108</v>
      </c>
      <c r="D80" s="4">
        <v>2010</v>
      </c>
      <c r="E80" s="4">
        <v>60</v>
      </c>
      <c r="F80" s="7" t="s">
        <v>963</v>
      </c>
      <c r="G80" s="4">
        <v>26</v>
      </c>
      <c r="H80" s="4"/>
      <c r="I80" s="4"/>
      <c r="J80" s="4">
        <v>0</v>
      </c>
      <c r="K80" s="4">
        <v>26</v>
      </c>
      <c r="L80" s="4">
        <v>26</v>
      </c>
      <c r="M80" s="7" t="s">
        <v>973</v>
      </c>
      <c r="N80" s="4" t="s">
        <v>255</v>
      </c>
      <c r="O80" s="2"/>
      <c r="P80" t="str">
        <f>VLOOKUP(C80,Województwa!B$2:D$484,3,0)</f>
        <v>OZZ Mazowieckie</v>
      </c>
    </row>
    <row r="81" spans="1:16" customFormat="1" ht="12.75" x14ac:dyDescent="0.2">
      <c r="A81" s="4">
        <v>60</v>
      </c>
      <c r="B81" s="2" t="s">
        <v>1060</v>
      </c>
      <c r="C81" s="2" t="s">
        <v>207</v>
      </c>
      <c r="D81" s="4">
        <v>2011</v>
      </c>
      <c r="E81" s="4">
        <v>60</v>
      </c>
      <c r="F81" s="7" t="s">
        <v>965</v>
      </c>
      <c r="G81" s="4">
        <v>23.5</v>
      </c>
      <c r="H81" s="4"/>
      <c r="I81" s="4"/>
      <c r="J81" s="4">
        <v>0</v>
      </c>
      <c r="K81" s="4">
        <v>26</v>
      </c>
      <c r="L81" s="4">
        <v>23.5</v>
      </c>
      <c r="M81" s="7" t="s">
        <v>1255</v>
      </c>
      <c r="N81" s="4" t="s">
        <v>255</v>
      </c>
      <c r="O81" s="2"/>
      <c r="P81" t="str">
        <f>VLOOKUP(C81,Województwa!B$2:D$484,3,0)</f>
        <v>OZZ Wielkopolskie</v>
      </c>
    </row>
    <row r="82" spans="1:16" customFormat="1" ht="12.75" x14ac:dyDescent="0.2">
      <c r="A82" s="4">
        <v>60</v>
      </c>
      <c r="B82" s="2" t="s">
        <v>1061</v>
      </c>
      <c r="C82" s="2" t="s">
        <v>108</v>
      </c>
      <c r="D82" s="4">
        <v>2010</v>
      </c>
      <c r="E82" s="4">
        <v>60</v>
      </c>
      <c r="F82" s="7" t="s">
        <v>1062</v>
      </c>
      <c r="G82" s="4">
        <v>0</v>
      </c>
      <c r="H82" s="4">
        <v>60</v>
      </c>
      <c r="I82" s="4">
        <v>3</v>
      </c>
      <c r="J82" s="4">
        <v>23.5</v>
      </c>
      <c r="K82" s="4">
        <v>26</v>
      </c>
      <c r="L82" s="4">
        <v>23.5</v>
      </c>
      <c r="M82" s="7" t="s">
        <v>1255</v>
      </c>
      <c r="N82" s="4" t="s">
        <v>255</v>
      </c>
      <c r="O82" s="2"/>
      <c r="P82" t="str">
        <f>VLOOKUP(C82,Województwa!B$2:D$484,3,0)</f>
        <v>OZZ Mazowieckie</v>
      </c>
    </row>
    <row r="83" spans="1:16" customFormat="1" ht="12.75" x14ac:dyDescent="0.2">
      <c r="A83" s="4">
        <v>60</v>
      </c>
      <c r="B83" s="2" t="s">
        <v>1063</v>
      </c>
      <c r="C83" s="2" t="s">
        <v>911</v>
      </c>
      <c r="D83" s="4">
        <v>2010</v>
      </c>
      <c r="E83" s="4">
        <v>60</v>
      </c>
      <c r="F83" s="7" t="s">
        <v>1047</v>
      </c>
      <c r="G83" s="4">
        <v>2</v>
      </c>
      <c r="H83" s="4">
        <v>60</v>
      </c>
      <c r="I83" s="4">
        <v>5</v>
      </c>
      <c r="J83" s="4">
        <v>21.5</v>
      </c>
      <c r="K83" s="4">
        <v>26</v>
      </c>
      <c r="L83" s="4">
        <v>23.5</v>
      </c>
      <c r="M83" s="7" t="s">
        <v>1255</v>
      </c>
      <c r="N83" s="4" t="s">
        <v>255</v>
      </c>
      <c r="O83" s="2"/>
      <c r="P83" t="str">
        <f>VLOOKUP(C83,Województwa!B$2:D$484,3,0)</f>
        <v>OZZ Pomorskie</v>
      </c>
    </row>
    <row r="84" spans="1:16" customFormat="1" ht="12.75" x14ac:dyDescent="0.2">
      <c r="A84" s="4">
        <v>60</v>
      </c>
      <c r="B84" s="2" t="s">
        <v>559</v>
      </c>
      <c r="C84" s="2" t="s">
        <v>194</v>
      </c>
      <c r="D84" s="4">
        <v>2009</v>
      </c>
      <c r="E84" s="4">
        <v>60</v>
      </c>
      <c r="F84" s="7" t="s">
        <v>1021</v>
      </c>
      <c r="G84" s="4">
        <v>7</v>
      </c>
      <c r="H84" s="4">
        <v>60</v>
      </c>
      <c r="I84" s="4">
        <v>11</v>
      </c>
      <c r="J84" s="4">
        <v>16</v>
      </c>
      <c r="K84" s="4">
        <v>26</v>
      </c>
      <c r="L84" s="4">
        <v>23</v>
      </c>
      <c r="M84" s="7" t="s">
        <v>980</v>
      </c>
      <c r="N84" s="4" t="s">
        <v>255</v>
      </c>
      <c r="O84" s="2"/>
      <c r="P84" t="str">
        <f>VLOOKUP(C84,Województwa!B$2:D$484,3,0)</f>
        <v>OZZ Warmińsko-mazurskie</v>
      </c>
    </row>
    <row r="85" spans="1:16" customFormat="1" ht="12.75" x14ac:dyDescent="0.2">
      <c r="A85" s="4">
        <v>60</v>
      </c>
      <c r="B85" s="2" t="s">
        <v>1064</v>
      </c>
      <c r="C85" s="2" t="s">
        <v>108</v>
      </c>
      <c r="D85" s="4">
        <v>2009</v>
      </c>
      <c r="E85" s="4">
        <v>60</v>
      </c>
      <c r="F85" s="7" t="s">
        <v>969</v>
      </c>
      <c r="G85" s="4">
        <v>21.5</v>
      </c>
      <c r="H85" s="4"/>
      <c r="I85" s="4"/>
      <c r="J85" s="4">
        <v>0</v>
      </c>
      <c r="K85" s="4">
        <v>26</v>
      </c>
      <c r="L85" s="4">
        <v>21.5</v>
      </c>
      <c r="M85" s="7" t="s">
        <v>982</v>
      </c>
      <c r="N85" s="4" t="s">
        <v>255</v>
      </c>
      <c r="O85" s="2"/>
      <c r="P85" t="str">
        <f>VLOOKUP(C85,Województwa!B$2:D$484,3,0)</f>
        <v>OZZ Mazowieckie</v>
      </c>
    </row>
    <row r="86" spans="1:16" customFormat="1" ht="12.75" x14ac:dyDescent="0.2">
      <c r="A86" s="4">
        <v>60</v>
      </c>
      <c r="B86" s="2" t="s">
        <v>1065</v>
      </c>
      <c r="C86" s="2" t="s">
        <v>175</v>
      </c>
      <c r="D86" s="4">
        <v>2010</v>
      </c>
      <c r="E86" s="4">
        <v>60</v>
      </c>
      <c r="F86" s="7" t="s">
        <v>1010</v>
      </c>
      <c r="G86" s="4">
        <v>13</v>
      </c>
      <c r="H86" s="4">
        <v>60</v>
      </c>
      <c r="I86" s="4">
        <v>19</v>
      </c>
      <c r="J86" s="4">
        <v>8</v>
      </c>
      <c r="K86" s="4">
        <v>26</v>
      </c>
      <c r="L86" s="4">
        <v>21</v>
      </c>
      <c r="M86" s="7" t="s">
        <v>984</v>
      </c>
      <c r="N86" s="4" t="s">
        <v>255</v>
      </c>
      <c r="O86" s="2"/>
      <c r="P86" t="str">
        <f>VLOOKUP(C86,Województwa!B$2:D$484,3,0)</f>
        <v>OZZ Śląskie</v>
      </c>
    </row>
    <row r="87" spans="1:16" customFormat="1" ht="12.75" x14ac:dyDescent="0.2">
      <c r="A87" s="4">
        <v>60</v>
      </c>
      <c r="B87" s="2" t="s">
        <v>1066</v>
      </c>
      <c r="C87" s="2" t="s">
        <v>844</v>
      </c>
      <c r="D87" s="4">
        <v>2009</v>
      </c>
      <c r="E87" s="4">
        <v>60</v>
      </c>
      <c r="F87" s="7" t="s">
        <v>975</v>
      </c>
      <c r="G87" s="4">
        <v>20</v>
      </c>
      <c r="H87" s="4">
        <v>60</v>
      </c>
      <c r="I87" s="4">
        <v>35</v>
      </c>
      <c r="J87" s="4">
        <v>0</v>
      </c>
      <c r="K87" s="4">
        <v>26</v>
      </c>
      <c r="L87" s="4">
        <v>20</v>
      </c>
      <c r="M87" s="7" t="s">
        <v>985</v>
      </c>
      <c r="N87" s="4" t="s">
        <v>255</v>
      </c>
      <c r="O87" s="2"/>
      <c r="P87" t="str">
        <f>VLOOKUP(C87,Województwa!B$2:D$484,3,0)</f>
        <v>OZZ Lubuskie</v>
      </c>
    </row>
    <row r="88" spans="1:16" customFormat="1" ht="12.75" x14ac:dyDescent="0.2">
      <c r="A88" s="4">
        <v>60</v>
      </c>
      <c r="B88" s="2" t="s">
        <v>1067</v>
      </c>
      <c r="C88" s="2" t="s">
        <v>24</v>
      </c>
      <c r="D88" s="4">
        <v>2011</v>
      </c>
      <c r="E88" s="4">
        <v>60</v>
      </c>
      <c r="F88" s="7" t="s">
        <v>980</v>
      </c>
      <c r="G88" s="4">
        <v>17</v>
      </c>
      <c r="H88" s="4">
        <v>60</v>
      </c>
      <c r="I88" s="4" t="s">
        <v>1068</v>
      </c>
      <c r="J88" s="4">
        <v>2.5</v>
      </c>
      <c r="K88" s="4">
        <v>26</v>
      </c>
      <c r="L88" s="4">
        <v>19.5</v>
      </c>
      <c r="M88" s="7" t="s">
        <v>1010</v>
      </c>
      <c r="N88" s="4" t="s">
        <v>255</v>
      </c>
      <c r="O88" s="2"/>
      <c r="P88" t="str">
        <f>VLOOKUP(C88,Województwa!B$2:D$484,3,0)</f>
        <v>OZZ Dolnośląskie</v>
      </c>
    </row>
    <row r="89" spans="1:16" customFormat="1" ht="12.75" x14ac:dyDescent="0.2">
      <c r="A89" s="4">
        <v>60</v>
      </c>
      <c r="B89" s="2" t="s">
        <v>1069</v>
      </c>
      <c r="C89" s="2" t="s">
        <v>134</v>
      </c>
      <c r="D89" s="4">
        <v>2011</v>
      </c>
      <c r="E89" s="4"/>
      <c r="F89" s="7"/>
      <c r="G89" s="4">
        <v>0</v>
      </c>
      <c r="H89" s="4">
        <v>60</v>
      </c>
      <c r="I89" s="4">
        <v>8</v>
      </c>
      <c r="J89" s="4">
        <v>19</v>
      </c>
      <c r="K89" s="4">
        <v>26</v>
      </c>
      <c r="L89" s="4">
        <v>19</v>
      </c>
      <c r="M89" s="7" t="s">
        <v>331</v>
      </c>
      <c r="N89" s="4" t="s">
        <v>255</v>
      </c>
      <c r="O89" s="2"/>
      <c r="P89" t="str">
        <f>VLOOKUP(C89,Województwa!B$2:D$484,3,0)</f>
        <v>OZZ Opolskie</v>
      </c>
    </row>
    <row r="90" spans="1:16" customFormat="1" ht="12.75" x14ac:dyDescent="0.2">
      <c r="A90" s="4">
        <v>60</v>
      </c>
      <c r="B90" s="2" t="s">
        <v>1070</v>
      </c>
      <c r="C90" s="2" t="s">
        <v>913</v>
      </c>
      <c r="D90" s="4">
        <v>2011</v>
      </c>
      <c r="E90" s="4">
        <v>60</v>
      </c>
      <c r="F90" s="7" t="s">
        <v>1011</v>
      </c>
      <c r="G90" s="4">
        <v>12</v>
      </c>
      <c r="H90" s="4">
        <v>60</v>
      </c>
      <c r="I90" s="4">
        <v>20</v>
      </c>
      <c r="J90" s="4">
        <v>7</v>
      </c>
      <c r="K90" s="4">
        <v>26</v>
      </c>
      <c r="L90" s="4">
        <v>19</v>
      </c>
      <c r="M90" s="7" t="s">
        <v>331</v>
      </c>
      <c r="N90" s="4" t="s">
        <v>255</v>
      </c>
      <c r="O90" s="2"/>
      <c r="P90" t="str">
        <f>VLOOKUP(C90,Województwa!B$2:D$484,3,0)</f>
        <v>OZZ Pomorskie</v>
      </c>
    </row>
    <row r="91" spans="1:16" customFormat="1" ht="12.75" x14ac:dyDescent="0.2">
      <c r="A91" s="4">
        <v>60</v>
      </c>
      <c r="B91" s="2" t="s">
        <v>601</v>
      </c>
      <c r="C91" s="2" t="s">
        <v>68</v>
      </c>
      <c r="D91" s="4">
        <v>2009</v>
      </c>
      <c r="E91" s="4">
        <v>60</v>
      </c>
      <c r="F91" s="7" t="s">
        <v>978</v>
      </c>
      <c r="G91" s="4">
        <v>18</v>
      </c>
      <c r="H91" s="4"/>
      <c r="I91" s="4"/>
      <c r="J91" s="4">
        <v>0</v>
      </c>
      <c r="K91" s="4">
        <v>26</v>
      </c>
      <c r="L91" s="4">
        <v>18</v>
      </c>
      <c r="M91" s="7" t="s">
        <v>386</v>
      </c>
      <c r="N91" s="4" t="s">
        <v>255</v>
      </c>
      <c r="O91" s="2"/>
      <c r="P91" t="str">
        <f>VLOOKUP(C91,Województwa!B$2:D$484,3,0)</f>
        <v>OZZ Lubuskie</v>
      </c>
    </row>
    <row r="92" spans="1:16" customFormat="1" ht="12.75" x14ac:dyDescent="0.2">
      <c r="A92" s="4">
        <v>60</v>
      </c>
      <c r="B92" s="2" t="s">
        <v>1071</v>
      </c>
      <c r="C92" s="2" t="s">
        <v>66</v>
      </c>
      <c r="D92" s="4">
        <v>2010</v>
      </c>
      <c r="E92" s="4">
        <v>60</v>
      </c>
      <c r="F92" s="7" t="s">
        <v>1072</v>
      </c>
      <c r="G92" s="4">
        <v>0</v>
      </c>
      <c r="H92" s="4">
        <v>60</v>
      </c>
      <c r="I92" s="4">
        <v>9</v>
      </c>
      <c r="J92" s="4">
        <v>18</v>
      </c>
      <c r="K92" s="4">
        <v>26</v>
      </c>
      <c r="L92" s="4">
        <v>18</v>
      </c>
      <c r="M92" s="7" t="s">
        <v>386</v>
      </c>
      <c r="N92" s="4" t="s">
        <v>255</v>
      </c>
      <c r="O92" s="2"/>
      <c r="P92" t="str">
        <f>VLOOKUP(C92,Województwa!B$2:D$484,3,0)</f>
        <v>OZZ Lubuskie</v>
      </c>
    </row>
    <row r="93" spans="1:16" customFormat="1" ht="12.75" x14ac:dyDescent="0.2">
      <c r="A93" s="4">
        <v>60</v>
      </c>
      <c r="B93" s="2" t="s">
        <v>535</v>
      </c>
      <c r="C93" s="2" t="s">
        <v>216</v>
      </c>
      <c r="D93" s="4">
        <v>2011</v>
      </c>
      <c r="E93" s="4"/>
      <c r="F93" s="7"/>
      <c r="G93" s="4">
        <v>0</v>
      </c>
      <c r="H93" s="4">
        <v>60</v>
      </c>
      <c r="I93" s="4">
        <v>10</v>
      </c>
      <c r="J93" s="4">
        <v>17</v>
      </c>
      <c r="K93" s="4">
        <v>26</v>
      </c>
      <c r="L93" s="4">
        <v>17</v>
      </c>
      <c r="M93" s="7" t="s">
        <v>310</v>
      </c>
      <c r="N93" s="4" t="s">
        <v>255</v>
      </c>
      <c r="O93" s="2"/>
      <c r="P93" t="str">
        <f>VLOOKUP(C93,Województwa!B$2:D$484,3,0)</f>
        <v>OZZ Wielkopolskie</v>
      </c>
    </row>
    <row r="94" spans="1:16" customFormat="1" ht="12.75" x14ac:dyDescent="0.2">
      <c r="A94" s="4">
        <v>60</v>
      </c>
      <c r="B94" s="2" t="s">
        <v>1073</v>
      </c>
      <c r="C94" s="2" t="s">
        <v>913</v>
      </c>
      <c r="D94" s="4">
        <v>2010</v>
      </c>
      <c r="E94" s="4">
        <v>60</v>
      </c>
      <c r="F94" s="7" t="s">
        <v>1040</v>
      </c>
      <c r="G94" s="4">
        <v>6</v>
      </c>
      <c r="H94" s="4">
        <v>60</v>
      </c>
      <c r="I94" s="4">
        <v>16</v>
      </c>
      <c r="J94" s="4">
        <v>11</v>
      </c>
      <c r="K94" s="4">
        <v>26</v>
      </c>
      <c r="L94" s="4">
        <v>17</v>
      </c>
      <c r="M94" s="7" t="s">
        <v>310</v>
      </c>
      <c r="N94" s="4" t="s">
        <v>255</v>
      </c>
      <c r="O94" s="2"/>
      <c r="P94" t="str">
        <f>VLOOKUP(C94,Województwa!B$2:D$484,3,0)</f>
        <v>OZZ Pomorskie</v>
      </c>
    </row>
    <row r="95" spans="1:16" customFormat="1" ht="12.75" x14ac:dyDescent="0.2">
      <c r="A95" s="4">
        <v>60</v>
      </c>
      <c r="B95" s="2" t="s">
        <v>516</v>
      </c>
      <c r="C95" s="2" t="s">
        <v>216</v>
      </c>
      <c r="D95" s="4">
        <v>2010</v>
      </c>
      <c r="E95" s="4">
        <v>60</v>
      </c>
      <c r="F95" s="7" t="s">
        <v>982</v>
      </c>
      <c r="G95" s="4">
        <v>16</v>
      </c>
      <c r="H95" s="4">
        <v>60</v>
      </c>
      <c r="I95" s="4">
        <v>26</v>
      </c>
      <c r="J95" s="4">
        <v>1</v>
      </c>
      <c r="K95" s="4">
        <v>26</v>
      </c>
      <c r="L95" s="4">
        <v>17</v>
      </c>
      <c r="M95" s="7" t="s">
        <v>310</v>
      </c>
      <c r="N95" s="4" t="s">
        <v>255</v>
      </c>
      <c r="O95" s="2"/>
      <c r="P95" t="str">
        <f>VLOOKUP(C95,Województwa!B$2:D$484,3,0)</f>
        <v>OZZ Wielkopolskie</v>
      </c>
    </row>
    <row r="96" spans="1:16" customFormat="1" ht="12.75" x14ac:dyDescent="0.2">
      <c r="A96" s="4">
        <v>60</v>
      </c>
      <c r="B96" s="2" t="s">
        <v>1074</v>
      </c>
      <c r="C96" s="2" t="s">
        <v>844</v>
      </c>
      <c r="D96" s="4">
        <v>2009</v>
      </c>
      <c r="E96" s="4">
        <v>60</v>
      </c>
      <c r="F96" s="7" t="s">
        <v>1075</v>
      </c>
      <c r="G96" s="4">
        <v>0</v>
      </c>
      <c r="H96" s="4">
        <v>60</v>
      </c>
      <c r="I96" s="4">
        <v>12</v>
      </c>
      <c r="J96" s="4">
        <v>15</v>
      </c>
      <c r="K96" s="4">
        <v>26</v>
      </c>
      <c r="L96" s="4">
        <v>15</v>
      </c>
      <c r="M96" s="7" t="s">
        <v>1041</v>
      </c>
      <c r="N96" s="4" t="s">
        <v>255</v>
      </c>
      <c r="O96" s="2"/>
      <c r="P96" t="str">
        <f>VLOOKUP(C96,Województwa!B$2:D$484,3,0)</f>
        <v>OZZ Lubuskie</v>
      </c>
    </row>
    <row r="97" spans="1:16" customFormat="1" ht="12.75" x14ac:dyDescent="0.2">
      <c r="A97" s="4">
        <v>60</v>
      </c>
      <c r="B97" s="2" t="s">
        <v>513</v>
      </c>
      <c r="C97" s="2" t="s">
        <v>120</v>
      </c>
      <c r="D97" s="4">
        <v>2011</v>
      </c>
      <c r="E97" s="4">
        <v>60</v>
      </c>
      <c r="F97" s="7" t="s">
        <v>985</v>
      </c>
      <c r="G97" s="4">
        <v>14</v>
      </c>
      <c r="H97" s="4"/>
      <c r="I97" s="4"/>
      <c r="J97" s="4">
        <v>0</v>
      </c>
      <c r="K97" s="4">
        <v>26</v>
      </c>
      <c r="L97" s="4">
        <v>14</v>
      </c>
      <c r="M97" s="7" t="s">
        <v>1256</v>
      </c>
      <c r="N97" s="4" t="s">
        <v>255</v>
      </c>
      <c r="O97" s="2"/>
      <c r="P97" t="str">
        <f>VLOOKUP(C97,Województwa!B$2:D$484,3,0)</f>
        <v>OZZ Mazowieckie</v>
      </c>
    </row>
    <row r="98" spans="1:16" customFormat="1" ht="12.75" x14ac:dyDescent="0.2">
      <c r="A98" s="4">
        <v>60</v>
      </c>
      <c r="B98" s="2" t="s">
        <v>533</v>
      </c>
      <c r="C98" s="2" t="s">
        <v>117</v>
      </c>
      <c r="D98" s="4">
        <v>2009</v>
      </c>
      <c r="E98" s="4"/>
      <c r="F98" s="7"/>
      <c r="G98" s="4">
        <v>0</v>
      </c>
      <c r="H98" s="4">
        <v>60</v>
      </c>
      <c r="I98" s="4">
        <v>13</v>
      </c>
      <c r="J98" s="4">
        <v>14</v>
      </c>
      <c r="K98" s="4">
        <v>26</v>
      </c>
      <c r="L98" s="4">
        <v>14</v>
      </c>
      <c r="M98" s="7" t="s">
        <v>1256</v>
      </c>
      <c r="N98" s="4" t="s">
        <v>255</v>
      </c>
      <c r="O98" s="2"/>
      <c r="P98" t="str">
        <f>VLOOKUP(C98,Województwa!B$2:D$484,3,0)</f>
        <v>OZZ Mazowieckie</v>
      </c>
    </row>
    <row r="99" spans="1:16" customFormat="1" ht="12.75" x14ac:dyDescent="0.2">
      <c r="A99" s="4">
        <v>60</v>
      </c>
      <c r="B99" s="2" t="s">
        <v>1076</v>
      </c>
      <c r="C99" s="2" t="s">
        <v>108</v>
      </c>
      <c r="D99" s="4">
        <v>2011</v>
      </c>
      <c r="E99" s="4">
        <v>60</v>
      </c>
      <c r="F99" s="7" t="s">
        <v>1041</v>
      </c>
      <c r="G99" s="4">
        <v>5</v>
      </c>
      <c r="H99" s="4">
        <v>60</v>
      </c>
      <c r="I99" s="4">
        <v>18</v>
      </c>
      <c r="J99" s="4">
        <v>9</v>
      </c>
      <c r="K99" s="4">
        <v>26</v>
      </c>
      <c r="L99" s="4">
        <v>14</v>
      </c>
      <c r="M99" s="7" t="s">
        <v>1256</v>
      </c>
      <c r="N99" s="4" t="s">
        <v>255</v>
      </c>
      <c r="O99" s="2"/>
      <c r="P99" t="str">
        <f>VLOOKUP(C99,Województwa!B$2:D$484,3,0)</f>
        <v>OZZ Mazowieckie</v>
      </c>
    </row>
    <row r="100" spans="1:16" customFormat="1" ht="12.75" x14ac:dyDescent="0.2">
      <c r="A100" s="4">
        <v>60</v>
      </c>
      <c r="B100" s="2" t="s">
        <v>1077</v>
      </c>
      <c r="C100" s="2" t="s">
        <v>53</v>
      </c>
      <c r="D100" s="4">
        <v>2011</v>
      </c>
      <c r="E100" s="4">
        <v>60</v>
      </c>
      <c r="F100" s="7" t="s">
        <v>1034</v>
      </c>
      <c r="G100" s="4">
        <v>0</v>
      </c>
      <c r="H100" s="4">
        <v>60</v>
      </c>
      <c r="I100" s="4">
        <v>14</v>
      </c>
      <c r="J100" s="4">
        <v>13</v>
      </c>
      <c r="K100" s="4">
        <v>26</v>
      </c>
      <c r="L100" s="4">
        <v>13</v>
      </c>
      <c r="M100" s="7" t="s">
        <v>1049</v>
      </c>
      <c r="N100" s="4" t="s">
        <v>255</v>
      </c>
      <c r="O100" s="2"/>
      <c r="P100" t="str">
        <f>VLOOKUP(C100,Województwa!B$2:D$484,3,0)</f>
        <v>OZZ Mazowieckie</v>
      </c>
    </row>
    <row r="101" spans="1:16" customFormat="1" ht="12.75" x14ac:dyDescent="0.2">
      <c r="A101" s="4">
        <v>60</v>
      </c>
      <c r="B101" s="2" t="s">
        <v>1078</v>
      </c>
      <c r="C101" s="2" t="s">
        <v>70</v>
      </c>
      <c r="D101" s="4">
        <v>2010</v>
      </c>
      <c r="E101" s="4">
        <v>60</v>
      </c>
      <c r="F101" s="7" t="s">
        <v>1015</v>
      </c>
      <c r="G101" s="4">
        <v>10</v>
      </c>
      <c r="H101" s="4">
        <v>60</v>
      </c>
      <c r="I101" s="4" t="s">
        <v>1068</v>
      </c>
      <c r="J101" s="4">
        <v>2.5</v>
      </c>
      <c r="K101" s="4">
        <v>26</v>
      </c>
      <c r="L101" s="4">
        <v>12.5</v>
      </c>
      <c r="M101" s="7" t="s">
        <v>1051</v>
      </c>
      <c r="N101" s="4" t="s">
        <v>265</v>
      </c>
      <c r="O101" s="2"/>
      <c r="P101" t="str">
        <f>VLOOKUP(C101,Województwa!B$2:D$484,3,0)</f>
        <v>OZZ Łódzkie</v>
      </c>
    </row>
    <row r="102" spans="1:16" customFormat="1" ht="12.75" x14ac:dyDescent="0.2">
      <c r="A102" s="4">
        <v>60</v>
      </c>
      <c r="B102" s="2" t="s">
        <v>1038</v>
      </c>
      <c r="C102" s="2" t="s">
        <v>847</v>
      </c>
      <c r="D102" s="4">
        <v>2010</v>
      </c>
      <c r="E102" s="4">
        <v>55</v>
      </c>
      <c r="F102" s="7" t="s">
        <v>985</v>
      </c>
      <c r="G102" s="4">
        <v>4</v>
      </c>
      <c r="H102" s="4">
        <v>60</v>
      </c>
      <c r="I102" s="4">
        <v>15</v>
      </c>
      <c r="J102" s="4">
        <v>12</v>
      </c>
      <c r="K102" s="4">
        <v>26</v>
      </c>
      <c r="L102" s="4">
        <v>12</v>
      </c>
      <c r="M102" s="7" t="s">
        <v>1053</v>
      </c>
      <c r="N102" s="4" t="s">
        <v>265</v>
      </c>
      <c r="O102" s="2"/>
      <c r="P102" t="str">
        <f>VLOOKUP(C102,Województwa!B$2:D$484,3,0)</f>
        <v>OZZ Łódzkie</v>
      </c>
    </row>
    <row r="103" spans="1:16" customFormat="1" ht="12.75" x14ac:dyDescent="0.2">
      <c r="A103" s="4">
        <v>60</v>
      </c>
      <c r="B103" s="2" t="s">
        <v>1079</v>
      </c>
      <c r="C103" s="2" t="s">
        <v>134</v>
      </c>
      <c r="D103" s="4">
        <v>2010</v>
      </c>
      <c r="E103" s="4"/>
      <c r="F103" s="7"/>
      <c r="G103" s="4">
        <v>0</v>
      </c>
      <c r="H103" s="4">
        <v>60</v>
      </c>
      <c r="I103" s="4">
        <v>17</v>
      </c>
      <c r="J103" s="4">
        <v>10</v>
      </c>
      <c r="K103" s="4">
        <v>26</v>
      </c>
      <c r="L103" s="4">
        <v>10</v>
      </c>
      <c r="M103" s="7" t="s">
        <v>1080</v>
      </c>
      <c r="N103" s="4" t="s">
        <v>265</v>
      </c>
      <c r="O103" s="2"/>
      <c r="P103" t="str">
        <f>VLOOKUP(C103,Województwa!B$2:D$484,3,0)</f>
        <v>OZZ Opolskie</v>
      </c>
    </row>
    <row r="104" spans="1:16" customFormat="1" ht="12.75" x14ac:dyDescent="0.2">
      <c r="A104" s="4">
        <v>60</v>
      </c>
      <c r="B104" s="2" t="s">
        <v>1081</v>
      </c>
      <c r="C104" s="2" t="s">
        <v>91</v>
      </c>
      <c r="D104" s="4">
        <v>2010</v>
      </c>
      <c r="E104" s="4">
        <v>60</v>
      </c>
      <c r="F104" s="7" t="s">
        <v>653</v>
      </c>
      <c r="G104" s="4">
        <v>8.5</v>
      </c>
      <c r="H104" s="4">
        <v>60</v>
      </c>
      <c r="I104" s="4" t="s">
        <v>1082</v>
      </c>
      <c r="J104" s="4">
        <v>0</v>
      </c>
      <c r="K104" s="4">
        <v>26</v>
      </c>
      <c r="L104" s="4">
        <v>8.5</v>
      </c>
      <c r="M104" s="7" t="s">
        <v>540</v>
      </c>
      <c r="N104" s="4" t="s">
        <v>265</v>
      </c>
      <c r="O104" s="2"/>
      <c r="P104" t="str">
        <f>VLOOKUP(C104,Województwa!B$2:D$484,3,0)</f>
        <v>OZZ Małopolskie</v>
      </c>
    </row>
    <row r="105" spans="1:16" customFormat="1" ht="12.75" x14ac:dyDescent="0.2">
      <c r="A105" s="4">
        <v>60</v>
      </c>
      <c r="B105" s="2" t="s">
        <v>1084</v>
      </c>
      <c r="C105" s="2" t="s">
        <v>937</v>
      </c>
      <c r="D105" s="4">
        <v>2011</v>
      </c>
      <c r="E105" s="4">
        <v>60</v>
      </c>
      <c r="F105" s="7" t="s">
        <v>653</v>
      </c>
      <c r="G105" s="4">
        <v>8.5</v>
      </c>
      <c r="H105" s="4">
        <v>60</v>
      </c>
      <c r="I105" s="4">
        <v>30</v>
      </c>
      <c r="J105" s="4">
        <v>0</v>
      </c>
      <c r="K105" s="4">
        <v>26</v>
      </c>
      <c r="L105" s="4">
        <v>8.5</v>
      </c>
      <c r="M105" s="7" t="s">
        <v>540</v>
      </c>
      <c r="N105" s="4" t="s">
        <v>265</v>
      </c>
      <c r="O105" s="2"/>
      <c r="P105" t="str">
        <f>VLOOKUP(C105,Województwa!B$2:D$484,3,0)</f>
        <v>OZZ Warmińsko-mazurskie</v>
      </c>
    </row>
    <row r="106" spans="1:16" customFormat="1" ht="12.75" x14ac:dyDescent="0.2">
      <c r="A106" s="4">
        <v>60</v>
      </c>
      <c r="B106" s="2" t="s">
        <v>1085</v>
      </c>
      <c r="C106" s="2" t="s">
        <v>900</v>
      </c>
      <c r="D106" s="4">
        <v>2011</v>
      </c>
      <c r="E106" s="4">
        <v>60</v>
      </c>
      <c r="F106" s="7" t="s">
        <v>673</v>
      </c>
      <c r="G106" s="4">
        <v>0</v>
      </c>
      <c r="H106" s="4">
        <v>60</v>
      </c>
      <c r="I106" s="4">
        <v>21</v>
      </c>
      <c r="J106" s="4">
        <v>6</v>
      </c>
      <c r="K106" s="4">
        <v>26</v>
      </c>
      <c r="L106" s="4">
        <v>6</v>
      </c>
      <c r="M106" s="7" t="s">
        <v>1086</v>
      </c>
      <c r="N106" s="4" t="s">
        <v>265</v>
      </c>
      <c r="O106" s="2"/>
      <c r="P106" t="str">
        <f>VLOOKUP(C106,Województwa!B$2:D$484,3,0)</f>
        <v>OZZ Pomorskie</v>
      </c>
    </row>
    <row r="107" spans="1:16" customFormat="1" ht="12.75" x14ac:dyDescent="0.2">
      <c r="A107" s="4">
        <v>60</v>
      </c>
      <c r="B107" s="2" t="s">
        <v>1087</v>
      </c>
      <c r="C107" s="2" t="s">
        <v>950</v>
      </c>
      <c r="D107" s="4">
        <v>2010</v>
      </c>
      <c r="E107" s="4"/>
      <c r="F107" s="7"/>
      <c r="G107" s="4">
        <v>0</v>
      </c>
      <c r="H107" s="4">
        <v>60</v>
      </c>
      <c r="I107" s="4">
        <v>22</v>
      </c>
      <c r="J107" s="4">
        <v>5</v>
      </c>
      <c r="K107" s="4">
        <v>26</v>
      </c>
      <c r="L107" s="4">
        <v>5</v>
      </c>
      <c r="M107" s="7" t="s">
        <v>1088</v>
      </c>
      <c r="N107" s="4" t="s">
        <v>265</v>
      </c>
      <c r="O107" s="2"/>
      <c r="P107" t="str">
        <f>VLOOKUP(C107,Województwa!B$2:D$484,3,0)</f>
        <v>OZZ Wielkopolskie</v>
      </c>
    </row>
    <row r="108" spans="1:16" customFormat="1" ht="12.75" x14ac:dyDescent="0.2">
      <c r="A108" s="4">
        <v>60</v>
      </c>
      <c r="B108" s="2" t="s">
        <v>554</v>
      </c>
      <c r="C108" s="2" t="s">
        <v>146</v>
      </c>
      <c r="D108" s="4">
        <v>2011</v>
      </c>
      <c r="E108" s="4">
        <v>60</v>
      </c>
      <c r="F108" s="7" t="s">
        <v>1080</v>
      </c>
      <c r="G108" s="4">
        <v>0</v>
      </c>
      <c r="H108" s="4">
        <v>60</v>
      </c>
      <c r="I108" s="4">
        <v>23</v>
      </c>
      <c r="J108" s="4">
        <v>4</v>
      </c>
      <c r="K108" s="4">
        <v>26</v>
      </c>
      <c r="L108" s="4">
        <v>4</v>
      </c>
      <c r="M108" s="7" t="s">
        <v>527</v>
      </c>
      <c r="N108" s="4" t="s">
        <v>265</v>
      </c>
      <c r="O108" s="2"/>
      <c r="P108" t="str">
        <f>VLOOKUP(C108,Województwa!B$2:D$484,3,0)</f>
        <v>OZZ Podlaskie</v>
      </c>
    </row>
    <row r="109" spans="1:16" customFormat="1" ht="12.75" x14ac:dyDescent="0.2">
      <c r="A109" s="4">
        <v>60</v>
      </c>
      <c r="B109" s="2" t="s">
        <v>1089</v>
      </c>
      <c r="C109" s="2" t="s">
        <v>45</v>
      </c>
      <c r="D109" s="4">
        <v>2010</v>
      </c>
      <c r="E109" s="4">
        <v>60</v>
      </c>
      <c r="F109" s="7" t="s">
        <v>1044</v>
      </c>
      <c r="G109" s="4">
        <v>4</v>
      </c>
      <c r="H109" s="4">
        <v>60</v>
      </c>
      <c r="I109" s="4">
        <v>33</v>
      </c>
      <c r="J109" s="4">
        <v>0</v>
      </c>
      <c r="K109" s="4">
        <v>26</v>
      </c>
      <c r="L109" s="4">
        <v>4</v>
      </c>
      <c r="M109" s="7" t="s">
        <v>527</v>
      </c>
      <c r="N109" s="4" t="s">
        <v>265</v>
      </c>
      <c r="O109" s="2"/>
      <c r="P109" t="str">
        <f>VLOOKUP(C109,Województwa!B$2:D$484,3,0)</f>
        <v>OZZ Lubelskie</v>
      </c>
    </row>
    <row r="110" spans="1:16" customFormat="1" ht="12.75" x14ac:dyDescent="0.2">
      <c r="A110" s="4">
        <v>60</v>
      </c>
      <c r="B110" s="2" t="s">
        <v>1091</v>
      </c>
      <c r="C110" s="2" t="s">
        <v>196</v>
      </c>
      <c r="D110" s="4">
        <v>2009</v>
      </c>
      <c r="E110" s="4">
        <v>60</v>
      </c>
      <c r="F110" s="7" t="s">
        <v>498</v>
      </c>
      <c r="G110" s="4">
        <v>3</v>
      </c>
      <c r="H110" s="4"/>
      <c r="I110" s="4"/>
      <c r="J110" s="4">
        <v>0</v>
      </c>
      <c r="K110" s="4">
        <v>26</v>
      </c>
      <c r="L110" s="4">
        <v>3</v>
      </c>
      <c r="M110" s="7" t="s">
        <v>1092</v>
      </c>
      <c r="N110" s="4" t="s">
        <v>265</v>
      </c>
      <c r="O110" s="2"/>
      <c r="P110" t="str">
        <f>VLOOKUP(C110,Województwa!B$2:D$484,3,0)</f>
        <v>OZZ Warmińsko-mazurskie</v>
      </c>
    </row>
    <row r="111" spans="1:16" customFormat="1" ht="12.75" x14ac:dyDescent="0.2">
      <c r="A111" s="4">
        <v>60</v>
      </c>
      <c r="B111" s="2" t="s">
        <v>1093</v>
      </c>
      <c r="C111" s="2" t="s">
        <v>211</v>
      </c>
      <c r="D111" s="4">
        <v>2011</v>
      </c>
      <c r="E111" s="4">
        <v>60</v>
      </c>
      <c r="F111" s="7" t="s">
        <v>1049</v>
      </c>
      <c r="G111" s="4">
        <v>1</v>
      </c>
      <c r="H111" s="4"/>
      <c r="I111" s="4"/>
      <c r="J111" s="4">
        <v>0</v>
      </c>
      <c r="K111" s="4">
        <v>26</v>
      </c>
      <c r="L111" s="4">
        <v>1</v>
      </c>
      <c r="M111" s="7" t="s">
        <v>1094</v>
      </c>
      <c r="N111" s="4" t="s">
        <v>265</v>
      </c>
      <c r="O111" s="2"/>
      <c r="P111" t="str">
        <f>VLOOKUP(C111,Województwa!B$2:D$484,3,0)</f>
        <v>OZZ Wielkopolskie</v>
      </c>
    </row>
    <row r="112" spans="1:16" customFormat="1" ht="12.75" x14ac:dyDescent="0.2">
      <c r="A112" s="4">
        <v>60</v>
      </c>
      <c r="B112" s="2" t="s">
        <v>528</v>
      </c>
      <c r="C112" s="2" t="s">
        <v>186</v>
      </c>
      <c r="D112" s="4">
        <v>2010</v>
      </c>
      <c r="E112" s="4">
        <v>60</v>
      </c>
      <c r="F112" s="7" t="s">
        <v>1072</v>
      </c>
      <c r="G112" s="4">
        <v>0</v>
      </c>
      <c r="H112" s="4">
        <v>65</v>
      </c>
      <c r="I112" s="4">
        <v>17</v>
      </c>
      <c r="J112" s="4">
        <v>10</v>
      </c>
      <c r="K112" s="4">
        <v>26</v>
      </c>
      <c r="L112" s="4">
        <v>0</v>
      </c>
      <c r="M112" s="7" t="s">
        <v>1257</v>
      </c>
      <c r="N112" s="4" t="s">
        <v>265</v>
      </c>
      <c r="O112" s="2"/>
      <c r="P112" t="str">
        <f>VLOOKUP(C112,Województwa!B$2:D$484,3,0)</f>
        <v>OZZ Świętokrzyskie</v>
      </c>
    </row>
    <row r="113" spans="1:16" customFormat="1" ht="12.75" x14ac:dyDescent="0.2">
      <c r="A113" s="4">
        <v>60</v>
      </c>
      <c r="B113" s="2" t="s">
        <v>1033</v>
      </c>
      <c r="C113" s="2" t="s">
        <v>911</v>
      </c>
      <c r="D113" s="4">
        <v>2011</v>
      </c>
      <c r="E113" s="4">
        <v>60</v>
      </c>
      <c r="F113" s="7" t="s">
        <v>1034</v>
      </c>
      <c r="G113" s="4">
        <v>0</v>
      </c>
      <c r="H113" s="4">
        <v>55</v>
      </c>
      <c r="I113" s="4">
        <v>7</v>
      </c>
      <c r="J113" s="4">
        <v>10</v>
      </c>
      <c r="K113" s="4">
        <v>26</v>
      </c>
      <c r="L113" s="4">
        <v>0</v>
      </c>
      <c r="M113" s="7" t="s">
        <v>1257</v>
      </c>
      <c r="N113" s="4" t="s">
        <v>265</v>
      </c>
      <c r="O113" s="2"/>
      <c r="P113" t="str">
        <f>VLOOKUP(C113,Województwa!B$2:D$484,3,0)</f>
        <v>OZZ Pomorskie</v>
      </c>
    </row>
    <row r="114" spans="1:16" customFormat="1" ht="12.75" x14ac:dyDescent="0.2">
      <c r="A114" s="4">
        <v>60</v>
      </c>
      <c r="B114" s="2" t="s">
        <v>1035</v>
      </c>
      <c r="C114" s="2" t="s">
        <v>108</v>
      </c>
      <c r="D114" s="4">
        <v>2011</v>
      </c>
      <c r="E114" s="4">
        <v>60</v>
      </c>
      <c r="F114" s="7" t="s">
        <v>1036</v>
      </c>
      <c r="G114" s="4">
        <v>0</v>
      </c>
      <c r="H114" s="4">
        <v>55</v>
      </c>
      <c r="I114" s="4">
        <v>9</v>
      </c>
      <c r="J114" s="4">
        <v>8</v>
      </c>
      <c r="K114" s="4">
        <v>26</v>
      </c>
      <c r="L114" s="4">
        <v>0</v>
      </c>
      <c r="M114" s="7" t="s">
        <v>1257</v>
      </c>
      <c r="N114" s="4" t="s">
        <v>265</v>
      </c>
      <c r="O114" s="2"/>
      <c r="P114" t="str">
        <f>VLOOKUP(C114,Województwa!B$2:D$484,3,0)</f>
        <v>OZZ Mazowieckie</v>
      </c>
    </row>
    <row r="115" spans="1:16" customFormat="1" ht="12.75" x14ac:dyDescent="0.2">
      <c r="A115" s="4">
        <v>60</v>
      </c>
      <c r="B115" s="2" t="s">
        <v>1097</v>
      </c>
      <c r="C115" s="2" t="s">
        <v>900</v>
      </c>
      <c r="D115" s="4">
        <v>2011</v>
      </c>
      <c r="E115" s="4">
        <v>60</v>
      </c>
      <c r="F115" s="7" t="s">
        <v>1051</v>
      </c>
      <c r="G115" s="4">
        <v>0</v>
      </c>
      <c r="H115" s="4">
        <v>60</v>
      </c>
      <c r="I115" s="4">
        <v>28</v>
      </c>
      <c r="J115" s="4">
        <v>0</v>
      </c>
      <c r="K115" s="4">
        <v>26</v>
      </c>
      <c r="L115" s="4">
        <v>0</v>
      </c>
      <c r="M115" s="7" t="s">
        <v>1257</v>
      </c>
      <c r="N115" s="4" t="s">
        <v>265</v>
      </c>
      <c r="O115" s="2"/>
      <c r="P115" t="str">
        <f>VLOOKUP(C115,Województwa!B$2:D$484,3,0)</f>
        <v>OZZ Pomorskie</v>
      </c>
    </row>
    <row r="116" spans="1:16" customFormat="1" ht="12.75" x14ac:dyDescent="0.2">
      <c r="A116" s="4">
        <v>60</v>
      </c>
      <c r="B116" s="2" t="s">
        <v>1098</v>
      </c>
      <c r="C116" s="2" t="s">
        <v>65</v>
      </c>
      <c r="D116" s="4">
        <v>2011</v>
      </c>
      <c r="E116" s="4">
        <v>60</v>
      </c>
      <c r="F116" s="7" t="s">
        <v>1053</v>
      </c>
      <c r="G116" s="4">
        <v>0</v>
      </c>
      <c r="H116" s="4">
        <v>60</v>
      </c>
      <c r="I116" s="4" t="s">
        <v>1082</v>
      </c>
      <c r="J116" s="4">
        <v>0</v>
      </c>
      <c r="K116" s="4">
        <v>26</v>
      </c>
      <c r="L116" s="4">
        <v>0</v>
      </c>
      <c r="M116" s="7" t="s">
        <v>1257</v>
      </c>
      <c r="N116" s="4" t="s">
        <v>265</v>
      </c>
      <c r="O116" s="2"/>
      <c r="P116" t="str">
        <f>VLOOKUP(C116,Województwa!B$2:D$484,3,0)</f>
        <v>OZZ Lubuskie</v>
      </c>
    </row>
    <row r="117" spans="1:16" customFormat="1" ht="12.75" x14ac:dyDescent="0.2">
      <c r="A117" s="4">
        <v>60</v>
      </c>
      <c r="B117" s="2" t="s">
        <v>1099</v>
      </c>
      <c r="C117" s="2" t="s">
        <v>51</v>
      </c>
      <c r="D117" s="4">
        <v>2009</v>
      </c>
      <c r="E117" s="4">
        <v>60</v>
      </c>
      <c r="F117" s="7" t="s">
        <v>1083</v>
      </c>
      <c r="G117" s="4">
        <v>0</v>
      </c>
      <c r="H117" s="4">
        <v>60</v>
      </c>
      <c r="I117" s="4">
        <v>34</v>
      </c>
      <c r="J117" s="4">
        <v>0</v>
      </c>
      <c r="K117" s="4">
        <v>26</v>
      </c>
      <c r="L117" s="4">
        <v>0</v>
      </c>
      <c r="M117" s="7" t="s">
        <v>1257</v>
      </c>
      <c r="N117" s="4" t="s">
        <v>265</v>
      </c>
      <c r="O117" s="2"/>
      <c r="P117" t="str">
        <f>VLOOKUP(C117,Województwa!B$2:D$484,3,0)</f>
        <v>OZZ Lubelskie</v>
      </c>
    </row>
    <row r="118" spans="1:16" customFormat="1" ht="12.75" x14ac:dyDescent="0.2">
      <c r="A118" s="4">
        <v>60</v>
      </c>
      <c r="B118" s="2" t="s">
        <v>1100</v>
      </c>
      <c r="C118" s="2" t="s">
        <v>211</v>
      </c>
      <c r="D118" s="4">
        <v>2011</v>
      </c>
      <c r="E118" s="4">
        <v>60</v>
      </c>
      <c r="F118" s="7" t="s">
        <v>557</v>
      </c>
      <c r="G118" s="4">
        <v>0</v>
      </c>
      <c r="H118" s="4"/>
      <c r="I118" s="4"/>
      <c r="J118" s="4">
        <v>0</v>
      </c>
      <c r="K118" s="4">
        <v>26</v>
      </c>
      <c r="L118" s="4">
        <v>0</v>
      </c>
      <c r="M118" s="7" t="s">
        <v>1257</v>
      </c>
      <c r="N118" s="4" t="s">
        <v>265</v>
      </c>
      <c r="O118" s="2"/>
      <c r="P118" t="str">
        <f>VLOOKUP(C118,Województwa!B$2:D$484,3,0)</f>
        <v>OZZ Wielkopolskie</v>
      </c>
    </row>
    <row r="119" spans="1:16" customFormat="1" ht="12.75" x14ac:dyDescent="0.2">
      <c r="A119" s="4">
        <v>60</v>
      </c>
      <c r="B119" s="2" t="s">
        <v>1101</v>
      </c>
      <c r="C119" s="2" t="s">
        <v>161</v>
      </c>
      <c r="D119" s="4">
        <v>2010</v>
      </c>
      <c r="E119" s="4">
        <v>60</v>
      </c>
      <c r="F119" s="7" t="s">
        <v>557</v>
      </c>
      <c r="G119" s="4">
        <v>0</v>
      </c>
      <c r="H119" s="4">
        <v>60</v>
      </c>
      <c r="I119" s="4">
        <v>29</v>
      </c>
      <c r="J119" s="4">
        <v>0</v>
      </c>
      <c r="K119" s="4">
        <v>26</v>
      </c>
      <c r="L119" s="4">
        <v>0</v>
      </c>
      <c r="M119" s="7" t="s">
        <v>1257</v>
      </c>
      <c r="N119" s="4" t="s">
        <v>265</v>
      </c>
      <c r="O119" s="2"/>
      <c r="P119" t="str">
        <f>VLOOKUP(C119,Województwa!B$2:D$484,3,0)</f>
        <v>OZZ Pomorskie</v>
      </c>
    </row>
    <row r="120" spans="1:16" customFormat="1" ht="12.75" x14ac:dyDescent="0.2">
      <c r="A120" s="4">
        <v>60</v>
      </c>
      <c r="B120" s="2" t="s">
        <v>1102</v>
      </c>
      <c r="C120" s="2" t="s">
        <v>15</v>
      </c>
      <c r="D120" s="4">
        <v>2010</v>
      </c>
      <c r="E120" s="4">
        <v>60</v>
      </c>
      <c r="F120" s="7" t="s">
        <v>673</v>
      </c>
      <c r="G120" s="4">
        <v>0</v>
      </c>
      <c r="H120" s="4">
        <v>60</v>
      </c>
      <c r="I120" s="4" t="s">
        <v>1082</v>
      </c>
      <c r="J120" s="4">
        <v>0</v>
      </c>
      <c r="K120" s="4">
        <v>26</v>
      </c>
      <c r="L120" s="4">
        <v>0</v>
      </c>
      <c r="M120" s="7" t="s">
        <v>1257</v>
      </c>
      <c r="N120" s="4" t="s">
        <v>265</v>
      </c>
      <c r="O120" s="2"/>
      <c r="P120" t="str">
        <f>VLOOKUP(C120,Województwa!B$2:D$484,3,0)</f>
        <v>OZZ Dolnośląskie</v>
      </c>
    </row>
    <row r="121" spans="1:16" customFormat="1" ht="12.75" x14ac:dyDescent="0.2">
      <c r="A121" s="4">
        <v>60</v>
      </c>
      <c r="B121" s="2" t="s">
        <v>608</v>
      </c>
      <c r="C121" s="2" t="s">
        <v>171</v>
      </c>
      <c r="D121" s="4">
        <v>2011</v>
      </c>
      <c r="E121" s="4">
        <v>60</v>
      </c>
      <c r="F121" s="7" t="s">
        <v>1072</v>
      </c>
      <c r="G121" s="4">
        <v>0</v>
      </c>
      <c r="H121" s="4"/>
      <c r="I121" s="4"/>
      <c r="J121" s="4">
        <v>0</v>
      </c>
      <c r="K121" s="4">
        <v>26</v>
      </c>
      <c r="L121" s="4">
        <v>0</v>
      </c>
      <c r="M121" s="7" t="s">
        <v>1257</v>
      </c>
      <c r="N121" s="4" t="s">
        <v>265</v>
      </c>
      <c r="O121" s="2"/>
      <c r="P121" t="str">
        <f>VLOOKUP(C121,Województwa!B$2:D$484,3,0)</f>
        <v>OZZ Małopolskie</v>
      </c>
    </row>
    <row r="122" spans="1:16" customFormat="1" ht="12.75" x14ac:dyDescent="0.2">
      <c r="A122" s="4">
        <v>60</v>
      </c>
      <c r="B122" s="2" t="s">
        <v>1103</v>
      </c>
      <c r="C122" s="2" t="s">
        <v>108</v>
      </c>
      <c r="D122" s="4">
        <v>2011</v>
      </c>
      <c r="E122" s="4">
        <v>60</v>
      </c>
      <c r="F122" s="7" t="s">
        <v>1034</v>
      </c>
      <c r="G122" s="4">
        <v>0</v>
      </c>
      <c r="H122" s="4"/>
      <c r="I122" s="4"/>
      <c r="J122" s="4">
        <v>0</v>
      </c>
      <c r="K122" s="4">
        <v>26</v>
      </c>
      <c r="L122" s="4">
        <v>0</v>
      </c>
      <c r="M122" s="7" t="s">
        <v>1257</v>
      </c>
      <c r="N122" s="4" t="s">
        <v>265</v>
      </c>
      <c r="O122" s="2"/>
      <c r="P122" t="str">
        <f>VLOOKUP(C122,Województwa!B$2:D$484,3,0)</f>
        <v>OZZ Mazowieckie</v>
      </c>
    </row>
    <row r="123" spans="1:16" customFormat="1" ht="12.75" x14ac:dyDescent="0.2">
      <c r="A123" s="4">
        <v>60</v>
      </c>
      <c r="B123" s="2" t="s">
        <v>1104</v>
      </c>
      <c r="C123" s="2" t="s">
        <v>196</v>
      </c>
      <c r="D123" s="4">
        <v>2009</v>
      </c>
      <c r="E123" s="4">
        <v>60</v>
      </c>
      <c r="F123" s="7" t="s">
        <v>1034</v>
      </c>
      <c r="G123" s="4">
        <v>0</v>
      </c>
      <c r="H123" s="4">
        <v>60</v>
      </c>
      <c r="I123" s="4">
        <v>31</v>
      </c>
      <c r="J123" s="4">
        <v>0</v>
      </c>
      <c r="K123" s="4">
        <v>26</v>
      </c>
      <c r="L123" s="4">
        <v>0</v>
      </c>
      <c r="M123" s="7" t="s">
        <v>1257</v>
      </c>
      <c r="N123" s="4" t="s">
        <v>265</v>
      </c>
      <c r="O123" s="2"/>
      <c r="P123" t="str">
        <f>VLOOKUP(C123,Województwa!B$2:D$484,3,0)</f>
        <v>OZZ Warmińsko-mazurskie</v>
      </c>
    </row>
    <row r="124" spans="1:16" customFormat="1" ht="12.75" x14ac:dyDescent="0.2">
      <c r="A124" s="4">
        <v>60</v>
      </c>
      <c r="B124" s="2" t="s">
        <v>1105</v>
      </c>
      <c r="C124" s="2" t="s">
        <v>88</v>
      </c>
      <c r="D124" s="4">
        <v>2010</v>
      </c>
      <c r="E124" s="4">
        <v>60</v>
      </c>
      <c r="F124" s="7" t="s">
        <v>1034</v>
      </c>
      <c r="G124" s="4">
        <v>0</v>
      </c>
      <c r="H124" s="4"/>
      <c r="I124" s="4"/>
      <c r="J124" s="4">
        <v>0</v>
      </c>
      <c r="K124" s="4">
        <v>26</v>
      </c>
      <c r="L124" s="4">
        <v>0</v>
      </c>
      <c r="M124" s="7" t="s">
        <v>1257</v>
      </c>
      <c r="N124" s="4" t="s">
        <v>265</v>
      </c>
      <c r="O124" s="2"/>
      <c r="P124" t="str">
        <f>VLOOKUP(C124,Województwa!B$2:D$484,3,0)</f>
        <v>OZZ Łódzkie</v>
      </c>
    </row>
    <row r="125" spans="1:16" customFormat="1" ht="12.75" x14ac:dyDescent="0.2">
      <c r="A125" s="4">
        <v>60</v>
      </c>
      <c r="B125" s="2" t="s">
        <v>1106</v>
      </c>
      <c r="C125" s="2" t="s">
        <v>65</v>
      </c>
      <c r="D125" s="4">
        <v>2011</v>
      </c>
      <c r="E125" s="4"/>
      <c r="F125" s="7"/>
      <c r="G125" s="4">
        <v>0</v>
      </c>
      <c r="H125" s="4">
        <v>60</v>
      </c>
      <c r="I125" s="4">
        <v>27</v>
      </c>
      <c r="J125" s="4">
        <v>0</v>
      </c>
      <c r="K125" s="4">
        <v>26</v>
      </c>
      <c r="L125" s="4">
        <v>0</v>
      </c>
      <c r="M125" s="7" t="s">
        <v>1257</v>
      </c>
      <c r="N125" s="4" t="s">
        <v>265</v>
      </c>
      <c r="O125" s="2"/>
      <c r="P125" t="str">
        <f>VLOOKUP(C125,Województwa!B$2:D$484,3,0)</f>
        <v>OZZ Lubuskie</v>
      </c>
    </row>
    <row r="126" spans="1:16" customFormat="1" ht="12.75" x14ac:dyDescent="0.2">
      <c r="A126" s="4">
        <v>60</v>
      </c>
      <c r="B126" s="2" t="s">
        <v>1107</v>
      </c>
      <c r="C126" s="2" t="s">
        <v>913</v>
      </c>
      <c r="D126" s="4">
        <v>2011</v>
      </c>
      <c r="E126" s="4"/>
      <c r="F126" s="7"/>
      <c r="G126" s="4">
        <v>0</v>
      </c>
      <c r="H126" s="4">
        <v>60</v>
      </c>
      <c r="I126" s="4">
        <v>32</v>
      </c>
      <c r="J126" s="4">
        <v>0</v>
      </c>
      <c r="K126" s="4">
        <v>26</v>
      </c>
      <c r="L126" s="4">
        <v>0</v>
      </c>
      <c r="M126" s="7" t="s">
        <v>1257</v>
      </c>
      <c r="N126" s="4" t="s">
        <v>265</v>
      </c>
      <c r="O126" s="2"/>
      <c r="P126" t="str">
        <f>VLOOKUP(C126,Województwa!B$2:D$484,3,0)</f>
        <v>OZZ Pomorskie</v>
      </c>
    </row>
    <row r="127" spans="1:16" customFormat="1" ht="12.75" x14ac:dyDescent="0.2">
      <c r="A127" s="4">
        <v>60</v>
      </c>
      <c r="B127" s="2" t="s">
        <v>1108</v>
      </c>
      <c r="C127" s="2" t="s">
        <v>45</v>
      </c>
      <c r="D127" s="4">
        <v>2011</v>
      </c>
      <c r="E127" s="4"/>
      <c r="F127" s="7"/>
      <c r="G127" s="4">
        <v>0</v>
      </c>
      <c r="H127" s="4">
        <v>60</v>
      </c>
      <c r="I127" s="4" t="s">
        <v>1082</v>
      </c>
      <c r="J127" s="4">
        <v>0</v>
      </c>
      <c r="K127" s="4">
        <v>26</v>
      </c>
      <c r="L127" s="4">
        <v>0</v>
      </c>
      <c r="M127" s="7" t="s">
        <v>1257</v>
      </c>
      <c r="N127" s="4" t="s">
        <v>265</v>
      </c>
      <c r="O127" s="2"/>
      <c r="P127" t="str">
        <f>VLOOKUP(C127,Województwa!B$2:D$484,3,0)</f>
        <v>OZZ Lubelskie</v>
      </c>
    </row>
    <row r="128" spans="1:16" customFormat="1" ht="12.75" x14ac:dyDescent="0.2">
      <c r="A128" s="4">
        <v>65</v>
      </c>
      <c r="B128" s="2" t="s">
        <v>1109</v>
      </c>
      <c r="C128" s="2" t="s">
        <v>207</v>
      </c>
      <c r="D128" s="4">
        <v>2011</v>
      </c>
      <c r="E128" s="4">
        <v>65</v>
      </c>
      <c r="F128" s="7" t="s">
        <v>966</v>
      </c>
      <c r="G128" s="4">
        <v>25</v>
      </c>
      <c r="H128" s="4">
        <v>65</v>
      </c>
      <c r="I128" s="4">
        <v>2</v>
      </c>
      <c r="J128" s="4">
        <v>25</v>
      </c>
      <c r="K128" s="4">
        <v>26</v>
      </c>
      <c r="L128" s="4">
        <v>50</v>
      </c>
      <c r="M128" s="7" t="s">
        <v>963</v>
      </c>
      <c r="N128" s="4" t="s">
        <v>255</v>
      </c>
      <c r="O128" s="2"/>
      <c r="P128" t="str">
        <f>VLOOKUP(C128,Województwa!B$2:D$484,3,0)</f>
        <v>OZZ Wielkopolskie</v>
      </c>
    </row>
    <row r="129" spans="1:16" customFormat="1" ht="12.75" x14ac:dyDescent="0.2">
      <c r="A129" s="4">
        <v>65</v>
      </c>
      <c r="B129" s="2" t="s">
        <v>1110</v>
      </c>
      <c r="C129" s="2" t="s">
        <v>65</v>
      </c>
      <c r="D129" s="4">
        <v>2009</v>
      </c>
      <c r="E129" s="4">
        <v>65</v>
      </c>
      <c r="F129" s="7" t="s">
        <v>965</v>
      </c>
      <c r="G129" s="4">
        <v>23.5</v>
      </c>
      <c r="H129" s="4">
        <v>65</v>
      </c>
      <c r="I129" s="4">
        <v>1</v>
      </c>
      <c r="J129" s="4">
        <v>26</v>
      </c>
      <c r="K129" s="4">
        <v>26</v>
      </c>
      <c r="L129" s="4">
        <v>49.5</v>
      </c>
      <c r="M129" s="7" t="s">
        <v>966</v>
      </c>
      <c r="N129" s="4" t="s">
        <v>255</v>
      </c>
      <c r="O129" s="2"/>
      <c r="P129" t="str">
        <f>VLOOKUP(C129,Województwa!B$2:D$484,3,0)</f>
        <v>OZZ Lubuskie</v>
      </c>
    </row>
    <row r="130" spans="1:16" customFormat="1" ht="12.75" x14ac:dyDescent="0.2">
      <c r="A130" s="4">
        <v>65</v>
      </c>
      <c r="B130" s="2" t="s">
        <v>1111</v>
      </c>
      <c r="C130" s="2" t="s">
        <v>108</v>
      </c>
      <c r="D130" s="4">
        <v>2009</v>
      </c>
      <c r="E130" s="4">
        <v>65</v>
      </c>
      <c r="F130" s="7" t="s">
        <v>965</v>
      </c>
      <c r="G130" s="4">
        <v>23.5</v>
      </c>
      <c r="H130" s="4">
        <v>65</v>
      </c>
      <c r="I130" s="4">
        <v>3</v>
      </c>
      <c r="J130" s="4">
        <v>23.5</v>
      </c>
      <c r="K130" s="4">
        <v>26</v>
      </c>
      <c r="L130" s="4">
        <v>47</v>
      </c>
      <c r="M130" s="7" t="s">
        <v>965</v>
      </c>
      <c r="N130" s="4" t="s">
        <v>255</v>
      </c>
      <c r="O130" s="2"/>
      <c r="P130" t="str">
        <f>VLOOKUP(C130,Województwa!B$2:D$484,3,0)</f>
        <v>OZZ Mazowieckie</v>
      </c>
    </row>
    <row r="131" spans="1:16" customFormat="1" ht="12.75" x14ac:dyDescent="0.2">
      <c r="A131" s="4">
        <v>65</v>
      </c>
      <c r="B131" s="2" t="s">
        <v>656</v>
      </c>
      <c r="C131" s="2" t="s">
        <v>207</v>
      </c>
      <c r="D131" s="4">
        <v>2010</v>
      </c>
      <c r="E131" s="4">
        <v>65</v>
      </c>
      <c r="F131" s="7" t="s">
        <v>976</v>
      </c>
      <c r="G131" s="4">
        <v>19</v>
      </c>
      <c r="H131" s="4">
        <v>65</v>
      </c>
      <c r="I131" s="4">
        <v>8</v>
      </c>
      <c r="J131" s="4">
        <v>19</v>
      </c>
      <c r="K131" s="4">
        <v>26</v>
      </c>
      <c r="L131" s="4">
        <v>38</v>
      </c>
      <c r="M131" s="7" t="s">
        <v>970</v>
      </c>
      <c r="N131" s="4" t="s">
        <v>255</v>
      </c>
      <c r="O131" s="2"/>
      <c r="P131" t="str">
        <f>VLOOKUP(C131,Województwa!B$2:D$484,3,0)</f>
        <v>OZZ Wielkopolskie</v>
      </c>
    </row>
    <row r="132" spans="1:16" customFormat="1" ht="12.75" x14ac:dyDescent="0.2">
      <c r="A132" s="4">
        <v>65</v>
      </c>
      <c r="B132" s="2" t="s">
        <v>1112</v>
      </c>
      <c r="C132" s="2" t="s">
        <v>24</v>
      </c>
      <c r="D132" s="4">
        <v>2009</v>
      </c>
      <c r="E132" s="4">
        <v>65</v>
      </c>
      <c r="F132" s="7" t="s">
        <v>978</v>
      </c>
      <c r="G132" s="4">
        <v>18</v>
      </c>
      <c r="H132" s="4">
        <v>65</v>
      </c>
      <c r="I132" s="4">
        <v>9</v>
      </c>
      <c r="J132" s="4">
        <v>18</v>
      </c>
      <c r="K132" s="4">
        <v>26</v>
      </c>
      <c r="L132" s="4">
        <v>36</v>
      </c>
      <c r="M132" s="7" t="s">
        <v>969</v>
      </c>
      <c r="N132" s="4" t="s">
        <v>255</v>
      </c>
      <c r="O132" s="2"/>
      <c r="P132" t="str">
        <f>VLOOKUP(C132,Województwa!B$2:D$484,3,0)</f>
        <v>OZZ Dolnośląskie</v>
      </c>
    </row>
    <row r="133" spans="1:16" customFormat="1" ht="12.75" x14ac:dyDescent="0.2">
      <c r="A133" s="4">
        <v>65</v>
      </c>
      <c r="B133" s="2" t="s">
        <v>1113</v>
      </c>
      <c r="C133" s="2" t="s">
        <v>108</v>
      </c>
      <c r="D133" s="4">
        <v>2011</v>
      </c>
      <c r="E133" s="4">
        <v>65</v>
      </c>
      <c r="F133" s="7" t="s">
        <v>1011</v>
      </c>
      <c r="G133" s="4">
        <v>12</v>
      </c>
      <c r="H133" s="4">
        <v>65</v>
      </c>
      <c r="I133" s="4">
        <v>10</v>
      </c>
      <c r="J133" s="4">
        <v>17</v>
      </c>
      <c r="K133" s="4">
        <v>26</v>
      </c>
      <c r="L133" s="4">
        <v>29</v>
      </c>
      <c r="M133" s="7" t="s">
        <v>451</v>
      </c>
      <c r="N133" s="4" t="s">
        <v>255</v>
      </c>
      <c r="O133" s="2"/>
      <c r="P133" t="str">
        <f>VLOOKUP(C133,Województwa!B$2:D$484,3,0)</f>
        <v>OZZ Mazowieckie</v>
      </c>
    </row>
    <row r="134" spans="1:16" customFormat="1" ht="12.75" x14ac:dyDescent="0.2">
      <c r="A134" s="4">
        <v>65</v>
      </c>
      <c r="B134" s="2" t="s">
        <v>1114</v>
      </c>
      <c r="C134" s="2" t="s">
        <v>121</v>
      </c>
      <c r="D134" s="4">
        <v>2011</v>
      </c>
      <c r="E134" s="4">
        <v>65</v>
      </c>
      <c r="F134" s="7" t="s">
        <v>982</v>
      </c>
      <c r="G134" s="4">
        <v>16</v>
      </c>
      <c r="H134" s="4">
        <v>65</v>
      </c>
      <c r="I134" s="4">
        <v>14</v>
      </c>
      <c r="J134" s="4">
        <v>13</v>
      </c>
      <c r="K134" s="4">
        <v>26</v>
      </c>
      <c r="L134" s="4">
        <v>29</v>
      </c>
      <c r="M134" s="7" t="s">
        <v>451</v>
      </c>
      <c r="N134" s="4" t="s">
        <v>255</v>
      </c>
      <c r="O134" s="2"/>
      <c r="P134" t="str">
        <f>VLOOKUP(C134,Województwa!B$2:D$484,3,0)</f>
        <v>OZZ Mazowieckie</v>
      </c>
    </row>
    <row r="135" spans="1:16" customFormat="1" ht="12.75" x14ac:dyDescent="0.2">
      <c r="A135" s="4">
        <v>65</v>
      </c>
      <c r="B135" s="2" t="s">
        <v>591</v>
      </c>
      <c r="C135" s="2" t="s">
        <v>194</v>
      </c>
      <c r="D135" s="4">
        <v>2010</v>
      </c>
      <c r="E135" s="4">
        <v>65</v>
      </c>
      <c r="F135" s="7" t="s">
        <v>980</v>
      </c>
      <c r="G135" s="4">
        <v>17</v>
      </c>
      <c r="H135" s="4">
        <v>65</v>
      </c>
      <c r="I135" s="4">
        <v>16</v>
      </c>
      <c r="J135" s="4">
        <v>11</v>
      </c>
      <c r="K135" s="4">
        <v>26</v>
      </c>
      <c r="L135" s="4">
        <v>28</v>
      </c>
      <c r="M135" s="7" t="s">
        <v>976</v>
      </c>
      <c r="N135" s="4" t="s">
        <v>255</v>
      </c>
      <c r="O135" s="2"/>
      <c r="P135" t="str">
        <f>VLOOKUP(C135,Województwa!B$2:D$484,3,0)</f>
        <v>OZZ Warmińsko-mazurskie</v>
      </c>
    </row>
    <row r="136" spans="1:16" customFormat="1" ht="12.75" x14ac:dyDescent="0.2">
      <c r="A136" s="4">
        <v>65</v>
      </c>
      <c r="B136" s="2" t="s">
        <v>1115</v>
      </c>
      <c r="C136" s="2" t="s">
        <v>108</v>
      </c>
      <c r="D136" s="4">
        <v>2010</v>
      </c>
      <c r="E136" s="4">
        <v>65</v>
      </c>
      <c r="F136" s="7" t="s">
        <v>963</v>
      </c>
      <c r="G136" s="4">
        <v>26</v>
      </c>
      <c r="H136" s="4"/>
      <c r="I136" s="4"/>
      <c r="J136" s="4">
        <v>0</v>
      </c>
      <c r="K136" s="4">
        <v>26</v>
      </c>
      <c r="L136" s="4">
        <v>26</v>
      </c>
      <c r="M136" s="7" t="s">
        <v>978</v>
      </c>
      <c r="N136" s="4" t="s">
        <v>255</v>
      </c>
      <c r="O136" s="2"/>
      <c r="P136" t="str">
        <f>VLOOKUP(C136,Województwa!B$2:D$484,3,0)</f>
        <v>OZZ Mazowieckie</v>
      </c>
    </row>
    <row r="137" spans="1:16" customFormat="1" ht="12.75" x14ac:dyDescent="0.2">
      <c r="A137" s="4">
        <v>65</v>
      </c>
      <c r="B137" s="2" t="s">
        <v>1116</v>
      </c>
      <c r="C137" s="2" t="s">
        <v>933</v>
      </c>
      <c r="D137" s="4">
        <v>2009</v>
      </c>
      <c r="E137" s="4">
        <v>71</v>
      </c>
      <c r="F137" s="7" t="s">
        <v>594</v>
      </c>
      <c r="G137" s="4">
        <v>0</v>
      </c>
      <c r="H137" s="4">
        <v>65</v>
      </c>
      <c r="I137" s="4">
        <v>3</v>
      </c>
      <c r="J137" s="4">
        <v>23.5</v>
      </c>
      <c r="K137" s="4">
        <v>26</v>
      </c>
      <c r="L137" s="4">
        <v>23.5</v>
      </c>
      <c r="M137" s="7" t="s">
        <v>980</v>
      </c>
      <c r="N137" s="4" t="s">
        <v>255</v>
      </c>
      <c r="O137" s="2"/>
      <c r="P137" t="str">
        <f>VLOOKUP(C137,Województwa!B$2:D$484,3,0)</f>
        <v>OZZ Śląskie</v>
      </c>
    </row>
    <row r="138" spans="1:16" customFormat="1" ht="12.75" x14ac:dyDescent="0.2">
      <c r="A138" s="4">
        <v>65</v>
      </c>
      <c r="B138" s="2" t="s">
        <v>580</v>
      </c>
      <c r="C138" s="2" t="s">
        <v>154</v>
      </c>
      <c r="D138" s="4">
        <v>2009</v>
      </c>
      <c r="E138" s="4">
        <v>65</v>
      </c>
      <c r="F138" s="7" t="s">
        <v>969</v>
      </c>
      <c r="G138" s="4">
        <v>21.5</v>
      </c>
      <c r="H138" s="4"/>
      <c r="I138" s="4"/>
      <c r="J138" s="4">
        <v>0</v>
      </c>
      <c r="K138" s="4">
        <v>26</v>
      </c>
      <c r="L138" s="4">
        <v>21.5</v>
      </c>
      <c r="M138" s="7" t="s">
        <v>1258</v>
      </c>
      <c r="N138" s="4" t="s">
        <v>255</v>
      </c>
      <c r="O138" s="2"/>
      <c r="P138" t="str">
        <f>VLOOKUP(C138,Województwa!B$2:D$484,3,0)</f>
        <v>OZZ Podlaskie</v>
      </c>
    </row>
    <row r="139" spans="1:16" customFormat="1" ht="12.75" x14ac:dyDescent="0.2">
      <c r="A139" s="4">
        <v>65</v>
      </c>
      <c r="B139" s="2" t="s">
        <v>569</v>
      </c>
      <c r="C139" s="2" t="s">
        <v>207</v>
      </c>
      <c r="D139" s="4">
        <v>2011</v>
      </c>
      <c r="E139" s="4">
        <v>65</v>
      </c>
      <c r="F139" s="7" t="s">
        <v>969</v>
      </c>
      <c r="G139" s="4">
        <v>21.5</v>
      </c>
      <c r="H139" s="4"/>
      <c r="I139" s="4"/>
      <c r="J139" s="4">
        <v>0</v>
      </c>
      <c r="K139" s="4">
        <v>26</v>
      </c>
      <c r="L139" s="4">
        <v>21.5</v>
      </c>
      <c r="M139" s="7" t="s">
        <v>1258</v>
      </c>
      <c r="N139" s="4" t="s">
        <v>255</v>
      </c>
      <c r="O139" s="2"/>
      <c r="P139" t="str">
        <f>VLOOKUP(C139,Województwa!B$2:D$484,3,0)</f>
        <v>OZZ Wielkopolskie</v>
      </c>
    </row>
    <row r="140" spans="1:16" customFormat="1" ht="12.75" x14ac:dyDescent="0.2">
      <c r="A140" s="4">
        <v>65</v>
      </c>
      <c r="B140" s="2" t="s">
        <v>1117</v>
      </c>
      <c r="C140" s="2" t="s">
        <v>207</v>
      </c>
      <c r="D140" s="4">
        <v>2011</v>
      </c>
      <c r="E140" s="4"/>
      <c r="F140" s="7"/>
      <c r="G140" s="4">
        <v>0</v>
      </c>
      <c r="H140" s="4">
        <v>65</v>
      </c>
      <c r="I140" s="4">
        <v>5</v>
      </c>
      <c r="J140" s="4">
        <v>21.5</v>
      </c>
      <c r="K140" s="4">
        <v>26</v>
      </c>
      <c r="L140" s="4">
        <v>21.5</v>
      </c>
      <c r="M140" s="7" t="s">
        <v>1258</v>
      </c>
      <c r="N140" s="4" t="s">
        <v>255</v>
      </c>
      <c r="O140" s="2"/>
      <c r="P140" t="str">
        <f>VLOOKUP(C140,Województwa!B$2:D$484,3,0)</f>
        <v>OZZ Wielkopolskie</v>
      </c>
    </row>
    <row r="141" spans="1:16" customFormat="1" ht="12.75" x14ac:dyDescent="0.2">
      <c r="A141" s="4">
        <v>65</v>
      </c>
      <c r="B141" s="2" t="s">
        <v>522</v>
      </c>
      <c r="C141" s="2" t="s">
        <v>228</v>
      </c>
      <c r="D141" s="4">
        <v>2010</v>
      </c>
      <c r="E141" s="4"/>
      <c r="F141" s="7"/>
      <c r="G141" s="4">
        <v>0</v>
      </c>
      <c r="H141" s="4">
        <v>65</v>
      </c>
      <c r="I141" s="4">
        <v>5</v>
      </c>
      <c r="J141" s="4">
        <v>21.5</v>
      </c>
      <c r="K141" s="4">
        <v>26</v>
      </c>
      <c r="L141" s="4">
        <v>21.5</v>
      </c>
      <c r="M141" s="7" t="s">
        <v>1258</v>
      </c>
      <c r="N141" s="4" t="s">
        <v>255</v>
      </c>
      <c r="O141" s="2"/>
      <c r="P141" t="str">
        <f>VLOOKUP(C141,Województwa!B$2:D$484,3,0)</f>
        <v>OZZ Zachodniopomorskie</v>
      </c>
    </row>
    <row r="142" spans="1:16" customFormat="1" ht="12.75" x14ac:dyDescent="0.2">
      <c r="A142" s="4">
        <v>65</v>
      </c>
      <c r="B142" s="2" t="s">
        <v>1118</v>
      </c>
      <c r="C142" s="2" t="s">
        <v>102</v>
      </c>
      <c r="D142" s="4">
        <v>2010</v>
      </c>
      <c r="E142" s="4">
        <v>65</v>
      </c>
      <c r="F142" s="7" t="s">
        <v>975</v>
      </c>
      <c r="G142" s="4">
        <v>20</v>
      </c>
      <c r="H142" s="4"/>
      <c r="I142" s="4"/>
      <c r="J142" s="4">
        <v>0</v>
      </c>
      <c r="K142" s="4">
        <v>26</v>
      </c>
      <c r="L142" s="4">
        <v>20</v>
      </c>
      <c r="M142" s="7" t="s">
        <v>331</v>
      </c>
      <c r="N142" s="4" t="s">
        <v>255</v>
      </c>
      <c r="O142" s="2"/>
      <c r="P142" t="str">
        <f>VLOOKUP(C142,Województwa!B$2:D$484,3,0)</f>
        <v>OZZ Mazowieckie</v>
      </c>
    </row>
    <row r="143" spans="1:16" customFormat="1" ht="12.75" x14ac:dyDescent="0.2">
      <c r="A143" s="4">
        <v>65</v>
      </c>
      <c r="B143" s="2" t="s">
        <v>1119</v>
      </c>
      <c r="C143" s="2" t="s">
        <v>161</v>
      </c>
      <c r="D143" s="4">
        <v>2010</v>
      </c>
      <c r="E143" s="4">
        <v>71</v>
      </c>
      <c r="F143" s="7" t="s">
        <v>1047</v>
      </c>
      <c r="G143" s="4">
        <v>2</v>
      </c>
      <c r="H143" s="4">
        <v>65</v>
      </c>
      <c r="I143" s="4">
        <v>7</v>
      </c>
      <c r="J143" s="4">
        <v>20</v>
      </c>
      <c r="K143" s="4">
        <v>26</v>
      </c>
      <c r="L143" s="4">
        <v>20</v>
      </c>
      <c r="M143" s="7" t="s">
        <v>331</v>
      </c>
      <c r="N143" s="4" t="s">
        <v>255</v>
      </c>
      <c r="O143" s="2"/>
      <c r="P143" t="str">
        <f>VLOOKUP(C143,Województwa!B$2:D$484,3,0)</f>
        <v>OZZ Pomorskie</v>
      </c>
    </row>
    <row r="144" spans="1:16" customFormat="1" ht="12.75" x14ac:dyDescent="0.2">
      <c r="A144" s="4">
        <v>65</v>
      </c>
      <c r="B144" s="2" t="s">
        <v>628</v>
      </c>
      <c r="C144" s="2" t="s">
        <v>207</v>
      </c>
      <c r="D144" s="4">
        <v>2010</v>
      </c>
      <c r="E144" s="4">
        <v>65</v>
      </c>
      <c r="F144" s="7" t="s">
        <v>1010</v>
      </c>
      <c r="G144" s="4">
        <v>13</v>
      </c>
      <c r="H144" s="4">
        <v>65</v>
      </c>
      <c r="I144" s="4" t="s">
        <v>492</v>
      </c>
      <c r="J144" s="4">
        <v>6.5</v>
      </c>
      <c r="K144" s="4">
        <v>26</v>
      </c>
      <c r="L144" s="4">
        <v>19.5</v>
      </c>
      <c r="M144" s="7" t="s">
        <v>1015</v>
      </c>
      <c r="N144" s="4" t="s">
        <v>255</v>
      </c>
      <c r="O144" s="2"/>
      <c r="P144" t="str">
        <f>VLOOKUP(C144,Województwa!B$2:D$484,3,0)</f>
        <v>OZZ Wielkopolskie</v>
      </c>
    </row>
    <row r="145" spans="1:16" customFormat="1" ht="12.75" x14ac:dyDescent="0.2">
      <c r="A145" s="4">
        <v>65</v>
      </c>
      <c r="B145" s="2" t="s">
        <v>1120</v>
      </c>
      <c r="C145" s="2" t="s">
        <v>166</v>
      </c>
      <c r="D145" s="4">
        <v>2009</v>
      </c>
      <c r="E145" s="4">
        <v>65</v>
      </c>
      <c r="F145" s="7" t="s">
        <v>984</v>
      </c>
      <c r="G145" s="4">
        <v>15</v>
      </c>
      <c r="H145" s="4">
        <v>65</v>
      </c>
      <c r="I145" s="4">
        <v>23</v>
      </c>
      <c r="J145" s="4">
        <v>4</v>
      </c>
      <c r="K145" s="4">
        <v>26</v>
      </c>
      <c r="L145" s="4">
        <v>19</v>
      </c>
      <c r="M145" s="7" t="s">
        <v>1017</v>
      </c>
      <c r="N145" s="4" t="s">
        <v>255</v>
      </c>
      <c r="O145" s="2"/>
      <c r="P145" t="str">
        <f>VLOOKUP(C145,Województwa!B$2:D$484,3,0)</f>
        <v>OZZ Pomorskie</v>
      </c>
    </row>
    <row r="146" spans="1:16" x14ac:dyDescent="0.25">
      <c r="A146" s="4">
        <v>65</v>
      </c>
      <c r="B146" s="2" t="s">
        <v>618</v>
      </c>
      <c r="C146" s="2" t="s">
        <v>171</v>
      </c>
      <c r="D146" s="4">
        <v>2010</v>
      </c>
      <c r="E146" s="4">
        <v>65</v>
      </c>
      <c r="F146" s="7" t="s">
        <v>1047</v>
      </c>
      <c r="G146" s="4">
        <v>2</v>
      </c>
      <c r="H146" s="4">
        <v>65</v>
      </c>
      <c r="I146" s="4">
        <v>11</v>
      </c>
      <c r="J146" s="4">
        <v>16</v>
      </c>
      <c r="K146" s="4">
        <v>26</v>
      </c>
      <c r="L146" s="4">
        <v>18</v>
      </c>
      <c r="M146" s="7" t="s">
        <v>1019</v>
      </c>
      <c r="N146" s="4" t="s">
        <v>255</v>
      </c>
      <c r="P146" t="str">
        <f>VLOOKUP(C146,Województwa!B$2:D$484,3,0)</f>
        <v>OZZ Małopolskie</v>
      </c>
    </row>
    <row r="147" spans="1:16" x14ac:dyDescent="0.25">
      <c r="A147" s="4">
        <v>65</v>
      </c>
      <c r="B147" s="2" t="s">
        <v>1121</v>
      </c>
      <c r="C147" s="2" t="s">
        <v>913</v>
      </c>
      <c r="D147" s="4">
        <v>2011</v>
      </c>
      <c r="G147" s="4">
        <v>0</v>
      </c>
      <c r="H147" s="4">
        <v>65</v>
      </c>
      <c r="I147" s="4">
        <v>12</v>
      </c>
      <c r="J147" s="4">
        <v>15</v>
      </c>
      <c r="K147" s="4">
        <v>26</v>
      </c>
      <c r="L147" s="4">
        <v>15</v>
      </c>
      <c r="M147" s="7" t="s">
        <v>1021</v>
      </c>
      <c r="N147" s="4" t="s">
        <v>255</v>
      </c>
      <c r="P147" t="str">
        <f>VLOOKUP(C147,Województwa!B$2:D$484,3,0)</f>
        <v>OZZ Pomorskie</v>
      </c>
    </row>
    <row r="148" spans="1:16" x14ac:dyDescent="0.25">
      <c r="A148" s="4">
        <v>65</v>
      </c>
      <c r="B148" s="2" t="s">
        <v>1122</v>
      </c>
      <c r="C148" s="2" t="s">
        <v>847</v>
      </c>
      <c r="D148" s="4">
        <v>2009</v>
      </c>
      <c r="G148" s="4">
        <v>0</v>
      </c>
      <c r="H148" s="4">
        <v>65</v>
      </c>
      <c r="I148" s="4">
        <v>13</v>
      </c>
      <c r="J148" s="4">
        <v>14</v>
      </c>
      <c r="K148" s="4">
        <v>26</v>
      </c>
      <c r="L148" s="4">
        <v>14</v>
      </c>
      <c r="M148" s="7" t="s">
        <v>359</v>
      </c>
      <c r="N148" s="4" t="s">
        <v>255</v>
      </c>
      <c r="P148" t="str">
        <f>VLOOKUP(C148,Województwa!B$2:D$484,3,0)</f>
        <v>OZZ Łódzkie</v>
      </c>
    </row>
    <row r="149" spans="1:16" x14ac:dyDescent="0.25">
      <c r="A149" s="4">
        <v>65</v>
      </c>
      <c r="B149" s="2" t="s">
        <v>1123</v>
      </c>
      <c r="C149" s="2" t="s">
        <v>91</v>
      </c>
      <c r="D149" s="4">
        <v>2009</v>
      </c>
      <c r="E149" s="4">
        <v>65</v>
      </c>
      <c r="F149" s="7" t="s">
        <v>985</v>
      </c>
      <c r="G149" s="4">
        <v>14</v>
      </c>
      <c r="H149" s="4">
        <v>71</v>
      </c>
      <c r="I149" s="4" t="s">
        <v>1124</v>
      </c>
      <c r="J149" s="4">
        <v>0.2</v>
      </c>
      <c r="K149" s="4">
        <v>26</v>
      </c>
      <c r="L149" s="4">
        <v>14</v>
      </c>
      <c r="M149" s="7" t="s">
        <v>359</v>
      </c>
      <c r="N149" s="4" t="s">
        <v>255</v>
      </c>
      <c r="P149" t="str">
        <f>VLOOKUP(C149,Województwa!B$2:D$484,3,0)</f>
        <v>OZZ Małopolskie</v>
      </c>
    </row>
    <row r="150" spans="1:16" x14ac:dyDescent="0.25">
      <c r="A150" s="4">
        <v>65</v>
      </c>
      <c r="B150" s="2" t="s">
        <v>1125</v>
      </c>
      <c r="C150" s="2" t="s">
        <v>207</v>
      </c>
      <c r="D150" s="4">
        <v>2011</v>
      </c>
      <c r="E150" s="4">
        <v>65</v>
      </c>
      <c r="F150" s="7" t="s">
        <v>1015</v>
      </c>
      <c r="G150" s="4">
        <v>10</v>
      </c>
      <c r="H150" s="4">
        <v>65</v>
      </c>
      <c r="I150" s="4">
        <v>24</v>
      </c>
      <c r="J150" s="4">
        <v>3</v>
      </c>
      <c r="K150" s="4">
        <v>26</v>
      </c>
      <c r="L150" s="4">
        <v>13</v>
      </c>
      <c r="M150" s="7" t="s">
        <v>1044</v>
      </c>
      <c r="N150" s="4" t="s">
        <v>255</v>
      </c>
      <c r="P150" t="str">
        <f>VLOOKUP(C150,Województwa!B$2:D$484,3,0)</f>
        <v>OZZ Wielkopolskie</v>
      </c>
    </row>
    <row r="151" spans="1:16" x14ac:dyDescent="0.25">
      <c r="A151" s="4">
        <v>65</v>
      </c>
      <c r="B151" s="2" t="s">
        <v>626</v>
      </c>
      <c r="C151" s="2" t="s">
        <v>68</v>
      </c>
      <c r="D151" s="4">
        <v>2011</v>
      </c>
      <c r="E151" s="4">
        <v>65</v>
      </c>
      <c r="F151" s="7" t="s">
        <v>1053</v>
      </c>
      <c r="G151" s="4">
        <v>0</v>
      </c>
      <c r="H151" s="4">
        <v>65</v>
      </c>
      <c r="I151" s="4">
        <v>15</v>
      </c>
      <c r="J151" s="4">
        <v>12</v>
      </c>
      <c r="K151" s="4">
        <v>26</v>
      </c>
      <c r="L151" s="4">
        <v>12</v>
      </c>
      <c r="M151" s="7" t="s">
        <v>497</v>
      </c>
      <c r="N151" s="4" t="s">
        <v>255</v>
      </c>
      <c r="P151" t="str">
        <f>VLOOKUP(C151,Województwa!B$2:D$484,3,0)</f>
        <v>OZZ Lubuskie</v>
      </c>
    </row>
    <row r="152" spans="1:16" x14ac:dyDescent="0.25">
      <c r="A152" s="4">
        <v>65</v>
      </c>
      <c r="B152" s="2" t="s">
        <v>1126</v>
      </c>
      <c r="C152" s="2" t="s">
        <v>15</v>
      </c>
      <c r="D152" s="4">
        <v>2010</v>
      </c>
      <c r="E152" s="4">
        <v>65</v>
      </c>
      <c r="F152" s="7" t="s">
        <v>498</v>
      </c>
      <c r="G152" s="4">
        <v>3</v>
      </c>
      <c r="H152" s="4">
        <v>65</v>
      </c>
      <c r="I152" s="4">
        <v>18</v>
      </c>
      <c r="J152" s="4">
        <v>9</v>
      </c>
      <c r="K152" s="4">
        <v>26</v>
      </c>
      <c r="L152" s="4">
        <v>12</v>
      </c>
      <c r="M152" s="7" t="s">
        <v>497</v>
      </c>
      <c r="N152" s="4" t="s">
        <v>255</v>
      </c>
      <c r="P152" t="str">
        <f>VLOOKUP(C152,Województwa!B$2:D$484,3,0)</f>
        <v>OZZ Dolnośląskie</v>
      </c>
    </row>
    <row r="153" spans="1:16" x14ac:dyDescent="0.25">
      <c r="A153" s="4">
        <v>65</v>
      </c>
      <c r="B153" s="2" t="s">
        <v>1127</v>
      </c>
      <c r="C153" s="2" t="s">
        <v>950</v>
      </c>
      <c r="D153" s="4">
        <v>2009</v>
      </c>
      <c r="E153" s="4">
        <v>65</v>
      </c>
      <c r="F153" s="7" t="s">
        <v>1044</v>
      </c>
      <c r="G153" s="4">
        <v>4</v>
      </c>
      <c r="H153" s="4">
        <v>65</v>
      </c>
      <c r="I153" s="4">
        <v>19</v>
      </c>
      <c r="J153" s="4">
        <v>8</v>
      </c>
      <c r="K153" s="4">
        <v>26</v>
      </c>
      <c r="L153" s="4">
        <v>12</v>
      </c>
      <c r="M153" s="7" t="s">
        <v>497</v>
      </c>
      <c r="N153" s="4" t="s">
        <v>255</v>
      </c>
      <c r="P153" t="str">
        <f>VLOOKUP(C153,Województwa!B$2:D$484,3,0)</f>
        <v>OZZ Wielkopolskie</v>
      </c>
    </row>
    <row r="154" spans="1:16" x14ac:dyDescent="0.25">
      <c r="A154" s="4">
        <v>65</v>
      </c>
      <c r="B154" s="2" t="s">
        <v>1128</v>
      </c>
      <c r="C154" s="2" t="s">
        <v>846</v>
      </c>
      <c r="D154" s="4">
        <v>2011</v>
      </c>
      <c r="E154" s="4">
        <v>65</v>
      </c>
      <c r="F154" s="7" t="s">
        <v>1041</v>
      </c>
      <c r="G154" s="4">
        <v>5</v>
      </c>
      <c r="H154" s="4">
        <v>65</v>
      </c>
      <c r="I154" s="4" t="s">
        <v>492</v>
      </c>
      <c r="J154" s="4">
        <v>6.5</v>
      </c>
      <c r="K154" s="4">
        <v>26</v>
      </c>
      <c r="L154" s="4">
        <v>11.5</v>
      </c>
      <c r="M154" s="7" t="s">
        <v>1051</v>
      </c>
      <c r="N154" s="4" t="s">
        <v>265</v>
      </c>
      <c r="P154" t="str">
        <f>VLOOKUP(C154,Województwa!B$2:D$484,3,0)</f>
        <v>OZZ Łódzkie</v>
      </c>
    </row>
    <row r="155" spans="1:16" x14ac:dyDescent="0.25">
      <c r="A155" s="4">
        <v>65</v>
      </c>
      <c r="B155" s="2" t="s">
        <v>1129</v>
      </c>
      <c r="C155" s="2" t="s">
        <v>53</v>
      </c>
      <c r="D155" s="4">
        <v>2011</v>
      </c>
      <c r="E155" s="4">
        <v>65</v>
      </c>
      <c r="F155" s="7" t="s">
        <v>1017</v>
      </c>
      <c r="G155" s="4">
        <v>9</v>
      </c>
      <c r="H155" s="4">
        <v>65</v>
      </c>
      <c r="I155" s="4">
        <v>25</v>
      </c>
      <c r="J155" s="4">
        <v>2</v>
      </c>
      <c r="K155" s="4">
        <v>26</v>
      </c>
      <c r="L155" s="4">
        <v>11</v>
      </c>
      <c r="M155" s="7" t="s">
        <v>675</v>
      </c>
      <c r="N155" s="4" t="s">
        <v>265</v>
      </c>
      <c r="P155" t="str">
        <f>VLOOKUP(C155,Województwa!B$2:D$484,3,0)</f>
        <v>OZZ Mazowieckie</v>
      </c>
    </row>
    <row r="156" spans="1:16" x14ac:dyDescent="0.25">
      <c r="A156" s="4">
        <v>65</v>
      </c>
      <c r="B156" s="2" t="s">
        <v>1130</v>
      </c>
      <c r="C156" s="2" t="s">
        <v>911</v>
      </c>
      <c r="D156" s="4">
        <v>2010</v>
      </c>
      <c r="E156" s="4">
        <v>65</v>
      </c>
      <c r="F156" s="7" t="s">
        <v>1013</v>
      </c>
      <c r="G156" s="4">
        <v>11</v>
      </c>
      <c r="H156" s="4">
        <v>65</v>
      </c>
      <c r="I156" s="4" t="s">
        <v>670</v>
      </c>
      <c r="J156" s="4">
        <v>0</v>
      </c>
      <c r="K156" s="4">
        <v>26</v>
      </c>
      <c r="L156" s="4">
        <v>11</v>
      </c>
      <c r="M156" s="7" t="s">
        <v>675</v>
      </c>
      <c r="N156" s="4" t="s">
        <v>265</v>
      </c>
      <c r="P156" t="str">
        <f>VLOOKUP(C156,Województwa!B$2:D$484,3,0)</f>
        <v>OZZ Pomorskie</v>
      </c>
    </row>
    <row r="157" spans="1:16" x14ac:dyDescent="0.25">
      <c r="A157" s="4">
        <v>65</v>
      </c>
      <c r="B157" s="2" t="s">
        <v>528</v>
      </c>
      <c r="C157" s="2" t="s">
        <v>186</v>
      </c>
      <c r="D157" s="4">
        <v>2010</v>
      </c>
      <c r="E157" s="4">
        <v>60</v>
      </c>
      <c r="F157" s="7" t="s">
        <v>1072</v>
      </c>
      <c r="G157" s="4">
        <v>0</v>
      </c>
      <c r="H157" s="4">
        <v>65</v>
      </c>
      <c r="I157" s="4">
        <v>17</v>
      </c>
      <c r="J157" s="4">
        <v>10</v>
      </c>
      <c r="K157" s="4">
        <v>26</v>
      </c>
      <c r="L157" s="4">
        <v>10</v>
      </c>
      <c r="M157" s="7" t="s">
        <v>1083</v>
      </c>
      <c r="N157" s="4" t="s">
        <v>265</v>
      </c>
      <c r="P157" t="str">
        <f>VLOOKUP(C157,Województwa!B$2:D$484,3,0)</f>
        <v>OZZ Świętokrzyskie</v>
      </c>
    </row>
    <row r="158" spans="1:16" x14ac:dyDescent="0.25">
      <c r="A158" s="4">
        <v>65</v>
      </c>
      <c r="B158" s="2" t="s">
        <v>1131</v>
      </c>
      <c r="C158" s="2" t="s">
        <v>910</v>
      </c>
      <c r="D158" s="4">
        <v>2011</v>
      </c>
      <c r="E158" s="4">
        <v>65</v>
      </c>
      <c r="F158" s="7" t="s">
        <v>1019</v>
      </c>
      <c r="G158" s="4">
        <v>8</v>
      </c>
      <c r="J158" s="4">
        <v>0</v>
      </c>
      <c r="K158" s="4">
        <v>26</v>
      </c>
      <c r="L158" s="4">
        <v>8</v>
      </c>
      <c r="M158" s="7" t="s">
        <v>1075</v>
      </c>
      <c r="N158" s="4" t="s">
        <v>265</v>
      </c>
      <c r="P158" t="str">
        <f>VLOOKUP(C158,Województwa!B$2:D$484,3,0)</f>
        <v>OZZ Pomorskie</v>
      </c>
    </row>
    <row r="159" spans="1:16" x14ac:dyDescent="0.25">
      <c r="A159" s="4">
        <v>65</v>
      </c>
      <c r="B159" s="2" t="s">
        <v>1132</v>
      </c>
      <c r="C159" s="2" t="s">
        <v>103</v>
      </c>
      <c r="D159" s="4">
        <v>2010</v>
      </c>
      <c r="E159" s="4">
        <v>65</v>
      </c>
      <c r="F159" s="7" t="s">
        <v>1021</v>
      </c>
      <c r="G159" s="4">
        <v>7</v>
      </c>
      <c r="H159" s="4">
        <v>65</v>
      </c>
      <c r="I159" s="4" t="s">
        <v>670</v>
      </c>
      <c r="J159" s="4">
        <v>0</v>
      </c>
      <c r="K159" s="4">
        <v>26</v>
      </c>
      <c r="L159" s="4">
        <v>7</v>
      </c>
      <c r="M159" s="7" t="s">
        <v>1086</v>
      </c>
      <c r="N159" s="4" t="s">
        <v>265</v>
      </c>
      <c r="P159" t="str">
        <f>VLOOKUP(C159,Województwa!B$2:D$484,3,0)</f>
        <v>OZZ Mazowieckie</v>
      </c>
    </row>
    <row r="160" spans="1:16" x14ac:dyDescent="0.25">
      <c r="A160" s="4">
        <v>65</v>
      </c>
      <c r="B160" s="2" t="s">
        <v>1133</v>
      </c>
      <c r="C160" s="2" t="s">
        <v>45</v>
      </c>
      <c r="D160" s="4">
        <v>2010</v>
      </c>
      <c r="E160" s="4">
        <v>65</v>
      </c>
      <c r="F160" s="7" t="s">
        <v>1040</v>
      </c>
      <c r="G160" s="4">
        <v>6</v>
      </c>
      <c r="H160" s="4">
        <v>65</v>
      </c>
      <c r="I160" s="4" t="s">
        <v>603</v>
      </c>
      <c r="J160" s="4">
        <v>0.5</v>
      </c>
      <c r="K160" s="4">
        <v>26</v>
      </c>
      <c r="L160" s="4">
        <v>6.5</v>
      </c>
      <c r="M160" s="7" t="s">
        <v>1088</v>
      </c>
      <c r="N160" s="4" t="s">
        <v>265</v>
      </c>
      <c r="P160" t="str">
        <f>VLOOKUP(C160,Województwa!B$2:D$484,3,0)</f>
        <v>OZZ Lubelskie</v>
      </c>
    </row>
    <row r="161" spans="1:16" x14ac:dyDescent="0.25">
      <c r="A161" s="4">
        <v>65</v>
      </c>
      <c r="B161" s="2" t="s">
        <v>589</v>
      </c>
      <c r="C161" s="2" t="s">
        <v>83</v>
      </c>
      <c r="D161" s="4">
        <v>2010</v>
      </c>
      <c r="G161" s="4">
        <v>0</v>
      </c>
      <c r="H161" s="4">
        <v>65</v>
      </c>
      <c r="I161" s="4">
        <v>22</v>
      </c>
      <c r="J161" s="4">
        <v>5</v>
      </c>
      <c r="K161" s="4">
        <v>26</v>
      </c>
      <c r="L161" s="4">
        <v>5</v>
      </c>
      <c r="M161" s="7" t="s">
        <v>1036</v>
      </c>
      <c r="N161" s="4" t="s">
        <v>265</v>
      </c>
      <c r="P161" t="str">
        <f>VLOOKUP(C161,Województwa!B$2:D$484,3,0)</f>
        <v>OZZ Łódzkie</v>
      </c>
    </row>
    <row r="162" spans="1:16" x14ac:dyDescent="0.25">
      <c r="A162" s="4">
        <v>65</v>
      </c>
      <c r="B162" s="2" t="s">
        <v>1134</v>
      </c>
      <c r="C162" s="2" t="s">
        <v>81</v>
      </c>
      <c r="D162" s="4">
        <v>2011</v>
      </c>
      <c r="E162" s="4">
        <v>65</v>
      </c>
      <c r="F162" s="7" t="s">
        <v>1049</v>
      </c>
      <c r="G162" s="4">
        <v>1</v>
      </c>
      <c r="H162" s="4">
        <v>65</v>
      </c>
      <c r="I162" s="4" t="s">
        <v>603</v>
      </c>
      <c r="J162" s="4">
        <v>0.5</v>
      </c>
      <c r="K162" s="4">
        <v>26</v>
      </c>
      <c r="L162" s="4">
        <v>1.5</v>
      </c>
      <c r="M162" s="7" t="s">
        <v>1090</v>
      </c>
      <c r="N162" s="4" t="s">
        <v>265</v>
      </c>
      <c r="P162" t="str">
        <f>VLOOKUP(C162,Województwa!B$2:D$484,3,0)</f>
        <v>OZZ Łódzkie</v>
      </c>
    </row>
    <row r="163" spans="1:16" x14ac:dyDescent="0.25">
      <c r="A163" s="4">
        <v>65</v>
      </c>
      <c r="B163" s="2" t="s">
        <v>1135</v>
      </c>
      <c r="C163" s="2" t="s">
        <v>124</v>
      </c>
      <c r="D163" s="4">
        <v>2009</v>
      </c>
      <c r="E163" s="4">
        <v>65</v>
      </c>
      <c r="F163" s="7" t="s">
        <v>1051</v>
      </c>
      <c r="G163" s="4">
        <v>0</v>
      </c>
      <c r="J163" s="4">
        <v>0</v>
      </c>
      <c r="K163" s="4">
        <v>26</v>
      </c>
      <c r="L163" s="4">
        <v>0</v>
      </c>
      <c r="M163" s="7" t="s">
        <v>1259</v>
      </c>
      <c r="N163" s="4" t="s">
        <v>265</v>
      </c>
      <c r="P163" t="str">
        <f>VLOOKUP(C163,Województwa!B$2:D$484,3,0)</f>
        <v>OZZ Mazowieckie</v>
      </c>
    </row>
    <row r="164" spans="1:16" x14ac:dyDescent="0.25">
      <c r="A164" s="4">
        <v>65</v>
      </c>
      <c r="B164" s="2" t="s">
        <v>1136</v>
      </c>
      <c r="C164" s="2" t="s">
        <v>858</v>
      </c>
      <c r="D164" s="4">
        <v>2011</v>
      </c>
      <c r="E164" s="4">
        <v>65</v>
      </c>
      <c r="F164" s="7" t="s">
        <v>594</v>
      </c>
      <c r="G164" s="4">
        <v>0</v>
      </c>
      <c r="H164" s="4">
        <v>65</v>
      </c>
      <c r="I164" s="4" t="s">
        <v>670</v>
      </c>
      <c r="J164" s="4">
        <v>0</v>
      </c>
      <c r="K164" s="4">
        <v>26</v>
      </c>
      <c r="L164" s="4">
        <v>0</v>
      </c>
      <c r="M164" s="7" t="s">
        <v>1259</v>
      </c>
      <c r="N164" s="4" t="s">
        <v>265</v>
      </c>
      <c r="P164" t="str">
        <f>VLOOKUP(C164,Województwa!B$2:D$484,3,0)</f>
        <v>OZZ Łódzkie</v>
      </c>
    </row>
    <row r="165" spans="1:16" x14ac:dyDescent="0.25">
      <c r="A165" s="4">
        <v>65</v>
      </c>
      <c r="B165" s="2" t="s">
        <v>1137</v>
      </c>
      <c r="C165" s="2" t="s">
        <v>1250</v>
      </c>
      <c r="D165" s="4">
        <v>2010</v>
      </c>
      <c r="E165" s="4">
        <v>65</v>
      </c>
      <c r="F165" s="7" t="s">
        <v>594</v>
      </c>
      <c r="G165" s="4">
        <v>0</v>
      </c>
      <c r="J165" s="4">
        <v>0</v>
      </c>
      <c r="K165" s="4">
        <v>26</v>
      </c>
      <c r="L165" s="4">
        <v>0</v>
      </c>
      <c r="M165" s="7" t="s">
        <v>1259</v>
      </c>
      <c r="N165" s="4" t="s">
        <v>265</v>
      </c>
      <c r="P165" t="str">
        <f>VLOOKUP(C165,Województwa!B$2:D$484,3,0)</f>
        <v>OZZ Dolnośląskie</v>
      </c>
    </row>
    <row r="166" spans="1:16" x14ac:dyDescent="0.25">
      <c r="A166" s="4">
        <v>65</v>
      </c>
      <c r="B166" s="2" t="s">
        <v>525</v>
      </c>
      <c r="C166" s="2" t="s">
        <v>83</v>
      </c>
      <c r="D166" s="4">
        <v>2010</v>
      </c>
      <c r="G166" s="4">
        <v>0</v>
      </c>
      <c r="H166" s="4">
        <v>65</v>
      </c>
      <c r="I166" s="4" t="s">
        <v>670</v>
      </c>
      <c r="J166" s="4">
        <v>0</v>
      </c>
      <c r="K166" s="4">
        <v>26</v>
      </c>
      <c r="L166" s="4">
        <v>0</v>
      </c>
      <c r="M166" s="7" t="s">
        <v>1259</v>
      </c>
      <c r="N166" s="4" t="s">
        <v>265</v>
      </c>
      <c r="P166" t="str">
        <f>VLOOKUP(C166,Województwa!B$2:D$484,3,0)</f>
        <v>OZZ Łódzkie</v>
      </c>
    </row>
    <row r="167" spans="1:16" x14ac:dyDescent="0.25">
      <c r="A167" s="4">
        <v>65</v>
      </c>
      <c r="B167" s="2" t="s">
        <v>1138</v>
      </c>
      <c r="C167" s="2" t="s">
        <v>134</v>
      </c>
      <c r="D167" s="4">
        <v>2011</v>
      </c>
      <c r="G167" s="4">
        <v>0</v>
      </c>
      <c r="H167" s="4">
        <v>65</v>
      </c>
      <c r="I167" s="4" t="s">
        <v>670</v>
      </c>
      <c r="J167" s="4">
        <v>0</v>
      </c>
      <c r="K167" s="4">
        <v>26</v>
      </c>
      <c r="L167" s="4">
        <v>0</v>
      </c>
      <c r="M167" s="7" t="s">
        <v>1259</v>
      </c>
      <c r="N167" s="4" t="s">
        <v>265</v>
      </c>
      <c r="P167" t="str">
        <f>VLOOKUP(C167,Województwa!B$2:D$484,3,0)</f>
        <v>OZZ Opolskie</v>
      </c>
    </row>
    <row r="168" spans="1:16" x14ac:dyDescent="0.25">
      <c r="A168" s="4">
        <v>71</v>
      </c>
      <c r="B168" s="2" t="s">
        <v>1139</v>
      </c>
      <c r="C168" s="2" t="s">
        <v>91</v>
      </c>
      <c r="D168" s="4">
        <v>2009</v>
      </c>
      <c r="E168" s="4">
        <v>71</v>
      </c>
      <c r="F168" s="7" t="s">
        <v>969</v>
      </c>
      <c r="G168" s="4">
        <v>21.5</v>
      </c>
      <c r="H168" s="4">
        <v>71</v>
      </c>
      <c r="I168" s="4">
        <v>1</v>
      </c>
      <c r="J168" s="4">
        <v>26</v>
      </c>
      <c r="K168" s="4">
        <v>26</v>
      </c>
      <c r="L168" s="4">
        <v>47.5</v>
      </c>
      <c r="M168" s="7" t="s">
        <v>963</v>
      </c>
      <c r="N168" s="4" t="s">
        <v>255</v>
      </c>
      <c r="P168" t="str">
        <f>VLOOKUP(C168,Województwa!B$2:D$484,3,0)</f>
        <v>OZZ Małopolskie</v>
      </c>
    </row>
    <row r="169" spans="1:16" x14ac:dyDescent="0.25">
      <c r="A169" s="4">
        <v>71</v>
      </c>
      <c r="B169" s="2" t="s">
        <v>1140</v>
      </c>
      <c r="C169" s="2" t="s">
        <v>118</v>
      </c>
      <c r="D169" s="4">
        <v>2009</v>
      </c>
      <c r="E169" s="4">
        <v>71</v>
      </c>
      <c r="F169" s="7" t="s">
        <v>976</v>
      </c>
      <c r="G169" s="4">
        <v>19</v>
      </c>
      <c r="H169" s="4">
        <v>71</v>
      </c>
      <c r="I169" s="4">
        <v>2</v>
      </c>
      <c r="J169" s="4">
        <v>25</v>
      </c>
      <c r="K169" s="4">
        <v>26</v>
      </c>
      <c r="L169" s="4">
        <v>44</v>
      </c>
      <c r="M169" s="7" t="s">
        <v>966</v>
      </c>
      <c r="N169" s="4" t="s">
        <v>255</v>
      </c>
      <c r="P169" t="str">
        <f>VLOOKUP(C169,Województwa!B$2:D$484,3,0)</f>
        <v>OZZ Mazowieckie</v>
      </c>
    </row>
    <row r="170" spans="1:16" x14ac:dyDescent="0.25">
      <c r="A170" s="4">
        <v>71</v>
      </c>
      <c r="B170" s="2" t="s">
        <v>1141</v>
      </c>
      <c r="C170" s="2" t="s">
        <v>45</v>
      </c>
      <c r="D170" s="4">
        <v>2010</v>
      </c>
      <c r="E170" s="4">
        <v>71</v>
      </c>
      <c r="F170" s="7" t="s">
        <v>975</v>
      </c>
      <c r="G170" s="4">
        <v>20</v>
      </c>
      <c r="H170" s="4">
        <v>71</v>
      </c>
      <c r="I170" s="4">
        <v>5</v>
      </c>
      <c r="J170" s="4">
        <v>21.5</v>
      </c>
      <c r="K170" s="4">
        <v>26</v>
      </c>
      <c r="L170" s="4">
        <v>41.5</v>
      </c>
      <c r="M170" s="7" t="s">
        <v>965</v>
      </c>
      <c r="N170" s="4" t="s">
        <v>255</v>
      </c>
      <c r="P170" t="str">
        <f>VLOOKUP(C170,Województwa!B$2:D$484,3,0)</f>
        <v>OZZ Lubelskie</v>
      </c>
    </row>
    <row r="171" spans="1:16" x14ac:dyDescent="0.25">
      <c r="A171" s="4">
        <v>71</v>
      </c>
      <c r="B171" s="2" t="s">
        <v>1142</v>
      </c>
      <c r="C171" s="2" t="s">
        <v>207</v>
      </c>
      <c r="D171" s="4">
        <v>2009</v>
      </c>
      <c r="E171" s="4">
        <v>71</v>
      </c>
      <c r="F171" s="7" t="s">
        <v>984</v>
      </c>
      <c r="G171" s="4">
        <v>15</v>
      </c>
      <c r="H171" s="4">
        <v>71</v>
      </c>
      <c r="I171" s="4">
        <v>3</v>
      </c>
      <c r="J171" s="4">
        <v>23.5</v>
      </c>
      <c r="K171" s="4">
        <v>26</v>
      </c>
      <c r="L171" s="4">
        <v>38.5</v>
      </c>
      <c r="M171" s="7" t="s">
        <v>970</v>
      </c>
      <c r="N171" s="4" t="s">
        <v>255</v>
      </c>
      <c r="P171" t="str">
        <f>VLOOKUP(C171,Województwa!B$2:D$484,3,0)</f>
        <v>OZZ Wielkopolskie</v>
      </c>
    </row>
    <row r="172" spans="1:16" x14ac:dyDescent="0.25">
      <c r="A172" s="4">
        <v>71</v>
      </c>
      <c r="B172" s="2" t="s">
        <v>1143</v>
      </c>
      <c r="C172" s="2" t="s">
        <v>207</v>
      </c>
      <c r="D172" s="4">
        <v>2009</v>
      </c>
      <c r="E172" s="4">
        <v>71</v>
      </c>
      <c r="F172" s="7" t="s">
        <v>1015</v>
      </c>
      <c r="G172" s="4">
        <v>10</v>
      </c>
      <c r="H172" s="4">
        <v>71</v>
      </c>
      <c r="I172" s="4">
        <v>7</v>
      </c>
      <c r="J172" s="4">
        <v>20</v>
      </c>
      <c r="K172" s="4">
        <v>26</v>
      </c>
      <c r="L172" s="4">
        <v>30</v>
      </c>
      <c r="M172" s="7" t="s">
        <v>969</v>
      </c>
      <c r="N172" s="4" t="s">
        <v>255</v>
      </c>
      <c r="P172" t="str">
        <f>VLOOKUP(C172,Województwa!B$2:D$484,3,0)</f>
        <v>OZZ Wielkopolskie</v>
      </c>
    </row>
    <row r="173" spans="1:16" x14ac:dyDescent="0.25">
      <c r="A173" s="4">
        <v>71</v>
      </c>
      <c r="B173" s="2" t="s">
        <v>1144</v>
      </c>
      <c r="C173" s="2" t="s">
        <v>900</v>
      </c>
      <c r="D173" s="4">
        <v>2009</v>
      </c>
      <c r="E173" s="4">
        <v>71</v>
      </c>
      <c r="F173" s="7" t="s">
        <v>1019</v>
      </c>
      <c r="G173" s="4">
        <v>8</v>
      </c>
      <c r="H173" s="4">
        <v>71</v>
      </c>
      <c r="I173" s="4">
        <v>8</v>
      </c>
      <c r="J173" s="4">
        <v>19</v>
      </c>
      <c r="K173" s="4">
        <v>26</v>
      </c>
      <c r="L173" s="4">
        <v>27</v>
      </c>
      <c r="M173" s="7" t="s">
        <v>973</v>
      </c>
      <c r="N173" s="4" t="s">
        <v>255</v>
      </c>
      <c r="P173" t="str">
        <f>VLOOKUP(C173,Województwa!B$2:D$484,3,0)</f>
        <v>OZZ Pomorskie</v>
      </c>
    </row>
    <row r="174" spans="1:16" x14ac:dyDescent="0.25">
      <c r="A174" s="4">
        <v>71</v>
      </c>
      <c r="B174" s="2" t="s">
        <v>1145</v>
      </c>
      <c r="C174" s="2" t="s">
        <v>66</v>
      </c>
      <c r="D174" s="4">
        <v>2009</v>
      </c>
      <c r="E174" s="4">
        <v>71</v>
      </c>
      <c r="F174" s="7" t="s">
        <v>963</v>
      </c>
      <c r="G174" s="4">
        <v>26</v>
      </c>
      <c r="J174" s="4">
        <v>0</v>
      </c>
      <c r="K174" s="4">
        <v>26</v>
      </c>
      <c r="L174" s="4">
        <v>26</v>
      </c>
      <c r="M174" s="7" t="s">
        <v>975</v>
      </c>
      <c r="N174" s="4" t="s">
        <v>255</v>
      </c>
      <c r="P174" t="str">
        <f>VLOOKUP(C174,Województwa!B$2:D$484,3,0)</f>
        <v>OZZ Lubuskie</v>
      </c>
    </row>
    <row r="175" spans="1:16" x14ac:dyDescent="0.25">
      <c r="A175" s="4">
        <v>71</v>
      </c>
      <c r="B175" s="2" t="s">
        <v>1146</v>
      </c>
      <c r="C175" s="2" t="s">
        <v>932</v>
      </c>
      <c r="D175" s="4">
        <v>2009</v>
      </c>
      <c r="E175" s="4">
        <v>71</v>
      </c>
      <c r="F175" s="7" t="s">
        <v>966</v>
      </c>
      <c r="G175" s="4">
        <v>25</v>
      </c>
      <c r="J175" s="4">
        <v>0</v>
      </c>
      <c r="K175" s="4">
        <v>26</v>
      </c>
      <c r="L175" s="4">
        <v>25</v>
      </c>
      <c r="M175" s="7" t="s">
        <v>976</v>
      </c>
      <c r="N175" s="4" t="s">
        <v>255</v>
      </c>
      <c r="P175" t="str">
        <f>VLOOKUP(C175,Województwa!B$2:D$484,3,0)</f>
        <v>OZZ Śląskie</v>
      </c>
    </row>
    <row r="176" spans="1:16" x14ac:dyDescent="0.25">
      <c r="A176" s="4">
        <v>71</v>
      </c>
      <c r="B176" s="2" t="s">
        <v>1147</v>
      </c>
      <c r="C176" s="2" t="s">
        <v>150</v>
      </c>
      <c r="D176" s="4">
        <v>2009</v>
      </c>
      <c r="E176" s="4">
        <v>71</v>
      </c>
      <c r="F176" s="7" t="s">
        <v>1013</v>
      </c>
      <c r="G176" s="4">
        <v>11</v>
      </c>
      <c r="H176" s="4">
        <v>71</v>
      </c>
      <c r="I176" s="4">
        <v>14</v>
      </c>
      <c r="J176" s="4">
        <v>13</v>
      </c>
      <c r="K176" s="4">
        <v>26</v>
      </c>
      <c r="L176" s="4">
        <v>24</v>
      </c>
      <c r="M176" s="7" t="s">
        <v>978</v>
      </c>
      <c r="N176" s="4" t="s">
        <v>255</v>
      </c>
      <c r="P176" t="str">
        <f>VLOOKUP(C176,Województwa!B$2:D$484,3,0)</f>
        <v>OZZ Podlaskie</v>
      </c>
    </row>
    <row r="177" spans="1:16" x14ac:dyDescent="0.25">
      <c r="A177" s="4">
        <v>71</v>
      </c>
      <c r="B177" s="2" t="s">
        <v>1148</v>
      </c>
      <c r="C177" s="2" t="s">
        <v>913</v>
      </c>
      <c r="D177" s="4">
        <v>2009</v>
      </c>
      <c r="E177" s="4">
        <v>71</v>
      </c>
      <c r="F177" s="7" t="s">
        <v>965</v>
      </c>
      <c r="G177" s="4">
        <v>23.5</v>
      </c>
      <c r="J177" s="4">
        <v>0</v>
      </c>
      <c r="K177" s="4">
        <v>26</v>
      </c>
      <c r="L177" s="4">
        <v>23.5</v>
      </c>
      <c r="M177" s="7" t="s">
        <v>1260</v>
      </c>
      <c r="N177" s="4" t="s">
        <v>255</v>
      </c>
      <c r="P177" t="str">
        <f>VLOOKUP(C177,Województwa!B$2:D$484,3,0)</f>
        <v>OZZ Pomorskie</v>
      </c>
    </row>
    <row r="178" spans="1:16" x14ac:dyDescent="0.25">
      <c r="A178" s="4">
        <v>71</v>
      </c>
      <c r="B178" s="2" t="s">
        <v>1149</v>
      </c>
      <c r="C178" s="2" t="s">
        <v>933</v>
      </c>
      <c r="D178" s="4">
        <v>2010</v>
      </c>
      <c r="E178" s="4">
        <v>71</v>
      </c>
      <c r="F178" s="7" t="s">
        <v>965</v>
      </c>
      <c r="G178" s="4">
        <v>23.5</v>
      </c>
      <c r="J178" s="4">
        <v>0</v>
      </c>
      <c r="K178" s="4">
        <v>26</v>
      </c>
      <c r="L178" s="4">
        <v>23.5</v>
      </c>
      <c r="M178" s="7" t="s">
        <v>1260</v>
      </c>
      <c r="N178" s="4" t="s">
        <v>255</v>
      </c>
      <c r="P178" t="str">
        <f>VLOOKUP(C178,Województwa!B$2:D$484,3,0)</f>
        <v>OZZ Śląskie</v>
      </c>
    </row>
    <row r="179" spans="1:16" x14ac:dyDescent="0.25">
      <c r="A179" s="4">
        <v>71</v>
      </c>
      <c r="B179" s="2" t="s">
        <v>646</v>
      </c>
      <c r="C179" s="2" t="s">
        <v>228</v>
      </c>
      <c r="D179" s="4">
        <v>2009</v>
      </c>
      <c r="G179" s="4">
        <v>0</v>
      </c>
      <c r="H179" s="4">
        <v>71</v>
      </c>
      <c r="I179" s="4">
        <v>3</v>
      </c>
      <c r="J179" s="4">
        <v>23.5</v>
      </c>
      <c r="K179" s="4">
        <v>26</v>
      </c>
      <c r="L179" s="4">
        <v>23.5</v>
      </c>
      <c r="M179" s="7" t="s">
        <v>1260</v>
      </c>
      <c r="N179" s="4" t="s">
        <v>255</v>
      </c>
      <c r="P179" t="str">
        <f>VLOOKUP(C179,Województwa!B$2:D$484,3,0)</f>
        <v>OZZ Zachodniopomorskie</v>
      </c>
    </row>
    <row r="180" spans="1:16" x14ac:dyDescent="0.25">
      <c r="A180" s="4">
        <v>71</v>
      </c>
      <c r="B180" s="2" t="s">
        <v>1150</v>
      </c>
      <c r="C180" s="2" t="s">
        <v>913</v>
      </c>
      <c r="D180" s="4">
        <v>2010</v>
      </c>
      <c r="E180" s="4">
        <v>71</v>
      </c>
      <c r="F180" s="7" t="s">
        <v>1011</v>
      </c>
      <c r="G180" s="4">
        <v>12</v>
      </c>
      <c r="H180" s="4">
        <v>71</v>
      </c>
      <c r="I180" s="4">
        <v>16</v>
      </c>
      <c r="J180" s="4">
        <v>11</v>
      </c>
      <c r="K180" s="4">
        <v>26</v>
      </c>
      <c r="L180" s="4">
        <v>23</v>
      </c>
      <c r="M180" s="7" t="s">
        <v>985</v>
      </c>
      <c r="N180" s="4" t="s">
        <v>255</v>
      </c>
      <c r="P180" t="str">
        <f>VLOOKUP(C180,Województwa!B$2:D$484,3,0)</f>
        <v>OZZ Pomorskie</v>
      </c>
    </row>
    <row r="181" spans="1:16" x14ac:dyDescent="0.25">
      <c r="A181" s="4">
        <v>71</v>
      </c>
      <c r="B181" s="2" t="s">
        <v>664</v>
      </c>
      <c r="C181" s="2" t="s">
        <v>207</v>
      </c>
      <c r="D181" s="4">
        <v>2009</v>
      </c>
      <c r="E181" s="4">
        <v>71</v>
      </c>
      <c r="F181" s="7" t="s">
        <v>1010</v>
      </c>
      <c r="G181" s="4">
        <v>13</v>
      </c>
      <c r="H181" s="4">
        <v>71</v>
      </c>
      <c r="I181" s="4">
        <v>18</v>
      </c>
      <c r="J181" s="4">
        <v>9</v>
      </c>
      <c r="K181" s="4">
        <v>26</v>
      </c>
      <c r="L181" s="4">
        <v>22</v>
      </c>
      <c r="M181" s="7" t="s">
        <v>1010</v>
      </c>
      <c r="N181" s="4" t="s">
        <v>255</v>
      </c>
      <c r="P181" t="str">
        <f>VLOOKUP(C181,Województwa!B$2:D$484,3,0)</f>
        <v>OZZ Wielkopolskie</v>
      </c>
    </row>
    <row r="182" spans="1:16" x14ac:dyDescent="0.25">
      <c r="A182" s="4">
        <v>71</v>
      </c>
      <c r="B182" s="2" t="s">
        <v>1151</v>
      </c>
      <c r="C182" s="2" t="s">
        <v>207</v>
      </c>
      <c r="D182" s="4">
        <v>2009</v>
      </c>
      <c r="E182" s="4">
        <v>71</v>
      </c>
      <c r="F182" s="7" t="s">
        <v>969</v>
      </c>
      <c r="G182" s="4">
        <v>21.5</v>
      </c>
      <c r="J182" s="4">
        <v>0</v>
      </c>
      <c r="K182" s="4">
        <v>26</v>
      </c>
      <c r="L182" s="4">
        <v>21.5</v>
      </c>
      <c r="M182" s="7" t="s">
        <v>331</v>
      </c>
      <c r="N182" s="4" t="s">
        <v>255</v>
      </c>
      <c r="P182" t="str">
        <f>VLOOKUP(C182,Województwa!B$2:D$484,3,0)</f>
        <v>OZZ Wielkopolskie</v>
      </c>
    </row>
    <row r="183" spans="1:16" x14ac:dyDescent="0.25">
      <c r="A183" s="4">
        <v>71</v>
      </c>
      <c r="B183" s="2" t="s">
        <v>1152</v>
      </c>
      <c r="C183" s="2" t="s">
        <v>108</v>
      </c>
      <c r="D183" s="4">
        <v>2009</v>
      </c>
      <c r="G183" s="4">
        <v>0</v>
      </c>
      <c r="H183" s="4">
        <v>71</v>
      </c>
      <c r="I183" s="4">
        <v>5</v>
      </c>
      <c r="J183" s="4">
        <v>21.5</v>
      </c>
      <c r="K183" s="4">
        <v>26</v>
      </c>
      <c r="L183" s="4">
        <v>21.5</v>
      </c>
      <c r="M183" s="7" t="s">
        <v>331</v>
      </c>
      <c r="N183" s="4" t="s">
        <v>255</v>
      </c>
      <c r="P183" t="str">
        <f>VLOOKUP(C183,Województwa!B$2:D$484,3,0)</f>
        <v>OZZ Mazowieckie</v>
      </c>
    </row>
    <row r="184" spans="1:16" x14ac:dyDescent="0.25">
      <c r="A184" s="4">
        <v>71</v>
      </c>
      <c r="B184" s="2" t="s">
        <v>1153</v>
      </c>
      <c r="C184" s="2" t="s">
        <v>166</v>
      </c>
      <c r="D184" s="4">
        <v>2009</v>
      </c>
      <c r="E184" s="4">
        <v>71</v>
      </c>
      <c r="F184" s="7" t="s">
        <v>982</v>
      </c>
      <c r="G184" s="4">
        <v>16</v>
      </c>
      <c r="H184" s="4">
        <v>71</v>
      </c>
      <c r="I184" s="4">
        <v>22</v>
      </c>
      <c r="J184" s="4">
        <v>5</v>
      </c>
      <c r="K184" s="4">
        <v>26</v>
      </c>
      <c r="L184" s="4">
        <v>21</v>
      </c>
      <c r="M184" s="7" t="s">
        <v>1015</v>
      </c>
      <c r="N184" s="4" t="s">
        <v>255</v>
      </c>
      <c r="P184" t="str">
        <f>VLOOKUP(C184,Województwa!B$2:D$484,3,0)</f>
        <v>OZZ Pomorskie</v>
      </c>
    </row>
    <row r="185" spans="1:16" x14ac:dyDescent="0.25">
      <c r="A185" s="4">
        <v>71</v>
      </c>
      <c r="B185" s="2" t="s">
        <v>1154</v>
      </c>
      <c r="C185" s="2" t="s">
        <v>910</v>
      </c>
      <c r="D185" s="4">
        <v>2009</v>
      </c>
      <c r="E185" s="4">
        <v>71</v>
      </c>
      <c r="F185" s="7" t="s">
        <v>985</v>
      </c>
      <c r="G185" s="4">
        <v>14</v>
      </c>
      <c r="H185" s="4">
        <v>71</v>
      </c>
      <c r="I185" s="4">
        <v>21</v>
      </c>
      <c r="J185" s="4">
        <v>6</v>
      </c>
      <c r="K185" s="4">
        <v>26</v>
      </c>
      <c r="L185" s="4">
        <v>20</v>
      </c>
      <c r="M185" s="7" t="s">
        <v>1017</v>
      </c>
      <c r="N185" s="4" t="s">
        <v>255</v>
      </c>
      <c r="P185" t="str">
        <f>VLOOKUP(C185,Województwa!B$2:D$484,3,0)</f>
        <v>OZZ Pomorskie</v>
      </c>
    </row>
    <row r="186" spans="1:16" x14ac:dyDescent="0.25">
      <c r="A186" s="4">
        <v>71</v>
      </c>
      <c r="B186" s="2" t="s">
        <v>1155</v>
      </c>
      <c r="C186" s="2" t="s">
        <v>932</v>
      </c>
      <c r="D186" s="4">
        <v>2009</v>
      </c>
      <c r="E186" s="4">
        <v>71</v>
      </c>
      <c r="F186" s="7" t="s">
        <v>978</v>
      </c>
      <c r="G186" s="4">
        <v>18</v>
      </c>
      <c r="J186" s="4">
        <v>0</v>
      </c>
      <c r="K186" s="4">
        <v>26</v>
      </c>
      <c r="L186" s="4">
        <v>18</v>
      </c>
      <c r="M186" s="7" t="s">
        <v>366</v>
      </c>
      <c r="N186" s="4" t="s">
        <v>255</v>
      </c>
      <c r="P186" t="str">
        <f>VLOOKUP(C186,Województwa!B$2:D$484,3,0)</f>
        <v>OZZ Śląskie</v>
      </c>
    </row>
    <row r="187" spans="1:16" x14ac:dyDescent="0.25">
      <c r="A187" s="4">
        <v>71</v>
      </c>
      <c r="B187" s="2" t="s">
        <v>1156</v>
      </c>
      <c r="C187" s="2" t="s">
        <v>134</v>
      </c>
      <c r="D187" s="4">
        <v>2009</v>
      </c>
      <c r="G187" s="4">
        <v>0</v>
      </c>
      <c r="H187" s="4">
        <v>71</v>
      </c>
      <c r="I187" s="4">
        <v>9</v>
      </c>
      <c r="J187" s="4">
        <v>18</v>
      </c>
      <c r="K187" s="4">
        <v>26</v>
      </c>
      <c r="L187" s="4">
        <v>18</v>
      </c>
      <c r="M187" s="7" t="s">
        <v>366</v>
      </c>
      <c r="N187" s="4" t="s">
        <v>255</v>
      </c>
      <c r="P187" t="str">
        <f>VLOOKUP(C187,Województwa!B$2:D$484,3,0)</f>
        <v>OZZ Opolskie</v>
      </c>
    </row>
    <row r="188" spans="1:16" x14ac:dyDescent="0.25">
      <c r="A188" s="4">
        <v>71</v>
      </c>
      <c r="B188" s="2" t="s">
        <v>1157</v>
      </c>
      <c r="C188" s="2" t="s">
        <v>937</v>
      </c>
      <c r="D188" s="4">
        <v>2011</v>
      </c>
      <c r="E188" s="4">
        <v>71</v>
      </c>
      <c r="F188" s="7" t="s">
        <v>980</v>
      </c>
      <c r="G188" s="4">
        <v>17</v>
      </c>
      <c r="J188" s="4">
        <v>0</v>
      </c>
      <c r="K188" s="4">
        <v>26</v>
      </c>
      <c r="L188" s="4">
        <v>17</v>
      </c>
      <c r="M188" s="7" t="s">
        <v>1043</v>
      </c>
      <c r="N188" s="4" t="s">
        <v>255</v>
      </c>
      <c r="P188" t="str">
        <f>VLOOKUP(C188,Województwa!B$2:D$484,3,0)</f>
        <v>OZZ Warmińsko-mazurskie</v>
      </c>
    </row>
    <row r="189" spans="1:16" x14ac:dyDescent="0.25">
      <c r="A189" s="4">
        <v>71</v>
      </c>
      <c r="B189" s="2" t="s">
        <v>1158</v>
      </c>
      <c r="C189" s="2" t="s">
        <v>118</v>
      </c>
      <c r="D189" s="4">
        <v>2010</v>
      </c>
      <c r="G189" s="4">
        <v>0</v>
      </c>
      <c r="H189" s="4">
        <v>71</v>
      </c>
      <c r="I189" s="4">
        <v>10</v>
      </c>
      <c r="J189" s="4">
        <v>17</v>
      </c>
      <c r="K189" s="4">
        <v>26</v>
      </c>
      <c r="L189" s="4">
        <v>17</v>
      </c>
      <c r="M189" s="7" t="s">
        <v>1043</v>
      </c>
      <c r="N189" s="4" t="s">
        <v>255</v>
      </c>
      <c r="P189" t="str">
        <f>VLOOKUP(C189,Województwa!B$2:D$484,3,0)</f>
        <v>OZZ Mazowieckie</v>
      </c>
    </row>
    <row r="190" spans="1:16" x14ac:dyDescent="0.25">
      <c r="A190" s="4">
        <v>71</v>
      </c>
      <c r="B190" s="2" t="s">
        <v>1159</v>
      </c>
      <c r="C190" s="2" t="s">
        <v>70</v>
      </c>
      <c r="D190" s="4">
        <v>2009</v>
      </c>
      <c r="E190" s="4">
        <v>71</v>
      </c>
      <c r="F190" s="7" t="s">
        <v>1041</v>
      </c>
      <c r="G190" s="4">
        <v>5</v>
      </c>
      <c r="H190" s="4">
        <v>71</v>
      </c>
      <c r="I190" s="4">
        <v>15</v>
      </c>
      <c r="J190" s="4">
        <v>12</v>
      </c>
      <c r="K190" s="4">
        <v>26</v>
      </c>
      <c r="L190" s="4">
        <v>17</v>
      </c>
      <c r="M190" s="7" t="s">
        <v>1043</v>
      </c>
      <c r="N190" s="4" t="s">
        <v>255</v>
      </c>
      <c r="P190" t="str">
        <f>VLOOKUP(C190,Województwa!B$2:D$484,3,0)</f>
        <v>OZZ Łódzkie</v>
      </c>
    </row>
    <row r="191" spans="1:16" x14ac:dyDescent="0.25">
      <c r="A191" s="4">
        <v>71</v>
      </c>
      <c r="B191" s="2" t="s">
        <v>636</v>
      </c>
      <c r="C191" s="2" t="s">
        <v>83</v>
      </c>
      <c r="D191" s="4">
        <v>2010</v>
      </c>
      <c r="E191" s="4">
        <v>71</v>
      </c>
      <c r="F191" s="7" t="s">
        <v>1090</v>
      </c>
      <c r="G191" s="4">
        <v>0</v>
      </c>
      <c r="H191" s="4">
        <v>71</v>
      </c>
      <c r="I191" s="4">
        <v>11</v>
      </c>
      <c r="J191" s="4">
        <v>16</v>
      </c>
      <c r="K191" s="4">
        <v>26</v>
      </c>
      <c r="L191" s="4">
        <v>16</v>
      </c>
      <c r="M191" s="7" t="s">
        <v>498</v>
      </c>
      <c r="N191" s="4" t="s">
        <v>255</v>
      </c>
      <c r="P191" t="str">
        <f>VLOOKUP(C191,Województwa!B$2:D$484,3,0)</f>
        <v>OZZ Łódzkie</v>
      </c>
    </row>
    <row r="192" spans="1:16" x14ac:dyDescent="0.25">
      <c r="A192" s="4">
        <v>71</v>
      </c>
      <c r="B192" s="2" t="s">
        <v>643</v>
      </c>
      <c r="C192" s="2" t="s">
        <v>216</v>
      </c>
      <c r="D192" s="4">
        <v>2010</v>
      </c>
      <c r="G192" s="4">
        <v>0</v>
      </c>
      <c r="H192" s="4">
        <v>71</v>
      </c>
      <c r="I192" s="4">
        <v>12</v>
      </c>
      <c r="J192" s="4">
        <v>15</v>
      </c>
      <c r="K192" s="4">
        <v>26</v>
      </c>
      <c r="L192" s="4">
        <v>15</v>
      </c>
      <c r="M192" s="7" t="s">
        <v>1047</v>
      </c>
      <c r="N192" s="4" t="s">
        <v>255</v>
      </c>
      <c r="P192" t="str">
        <f>VLOOKUP(C192,Województwa!B$2:D$484,3,0)</f>
        <v>OZZ Wielkopolskie</v>
      </c>
    </row>
    <row r="193" spans="1:16" x14ac:dyDescent="0.25">
      <c r="A193" s="4">
        <v>71</v>
      </c>
      <c r="B193" s="2" t="s">
        <v>1160</v>
      </c>
      <c r="C193" s="2" t="s">
        <v>65</v>
      </c>
      <c r="D193" s="4">
        <v>2011</v>
      </c>
      <c r="E193" s="4">
        <v>71</v>
      </c>
      <c r="F193" s="7" t="s">
        <v>1086</v>
      </c>
      <c r="G193" s="4">
        <v>0</v>
      </c>
      <c r="H193" s="4">
        <v>71</v>
      </c>
      <c r="I193" s="4">
        <v>13</v>
      </c>
      <c r="J193" s="4">
        <v>14</v>
      </c>
      <c r="K193" s="4">
        <v>26</v>
      </c>
      <c r="L193" s="4">
        <v>14</v>
      </c>
      <c r="M193" s="7" t="s">
        <v>1049</v>
      </c>
      <c r="N193" s="4" t="s">
        <v>255</v>
      </c>
      <c r="P193" t="str">
        <f>VLOOKUP(C193,Województwa!B$2:D$484,3,0)</f>
        <v>OZZ Lubuskie</v>
      </c>
    </row>
    <row r="194" spans="1:16" x14ac:dyDescent="0.25">
      <c r="A194" s="4">
        <v>71</v>
      </c>
      <c r="B194" s="2" t="s">
        <v>663</v>
      </c>
      <c r="C194" s="2" t="s">
        <v>154</v>
      </c>
      <c r="D194" s="4">
        <v>2010</v>
      </c>
      <c r="E194" s="4">
        <v>71</v>
      </c>
      <c r="F194" s="7" t="s">
        <v>1044</v>
      </c>
      <c r="G194" s="4">
        <v>4</v>
      </c>
      <c r="H194" s="4">
        <v>71</v>
      </c>
      <c r="I194" s="4">
        <v>20</v>
      </c>
      <c r="J194" s="4">
        <v>7</v>
      </c>
      <c r="K194" s="4">
        <v>26</v>
      </c>
      <c r="L194" s="4">
        <v>11</v>
      </c>
      <c r="M194" s="7" t="s">
        <v>1051</v>
      </c>
      <c r="N194" s="4" t="s">
        <v>265</v>
      </c>
      <c r="P194" t="str">
        <f>VLOOKUP(C194,Województwa!B$2:D$484,3,0)</f>
        <v>OZZ Podlaskie</v>
      </c>
    </row>
    <row r="195" spans="1:16" x14ac:dyDescent="0.25">
      <c r="A195" s="4">
        <v>71</v>
      </c>
      <c r="B195" s="2" t="s">
        <v>1161</v>
      </c>
      <c r="C195" s="2" t="s">
        <v>913</v>
      </c>
      <c r="D195" s="4">
        <v>2009</v>
      </c>
      <c r="E195" s="4">
        <v>71</v>
      </c>
      <c r="F195" s="7" t="s">
        <v>1021</v>
      </c>
      <c r="G195" s="4">
        <v>7</v>
      </c>
      <c r="H195" s="4">
        <v>71</v>
      </c>
      <c r="I195" s="4">
        <v>23</v>
      </c>
      <c r="J195" s="4">
        <v>4</v>
      </c>
      <c r="K195" s="4">
        <v>26</v>
      </c>
      <c r="L195" s="4">
        <v>11</v>
      </c>
      <c r="M195" s="7" t="s">
        <v>1053</v>
      </c>
      <c r="N195" s="4" t="s">
        <v>265</v>
      </c>
      <c r="P195" t="str">
        <f>VLOOKUP(C195,Województwa!B$2:D$484,3,0)</f>
        <v>OZZ Pomorskie</v>
      </c>
    </row>
    <row r="196" spans="1:16" x14ac:dyDescent="0.25">
      <c r="A196" s="4">
        <v>71</v>
      </c>
      <c r="B196" s="2" t="s">
        <v>1162</v>
      </c>
      <c r="C196" s="2" t="s">
        <v>858</v>
      </c>
      <c r="D196" s="4">
        <v>2010</v>
      </c>
      <c r="E196" s="4">
        <v>71</v>
      </c>
      <c r="F196" s="7" t="s">
        <v>594</v>
      </c>
      <c r="G196" s="4">
        <v>0</v>
      </c>
      <c r="H196" s="4">
        <v>71</v>
      </c>
      <c r="I196" s="4">
        <v>17</v>
      </c>
      <c r="J196" s="4">
        <v>10</v>
      </c>
      <c r="K196" s="4">
        <v>26</v>
      </c>
      <c r="L196" s="4">
        <v>10</v>
      </c>
      <c r="M196" s="7" t="s">
        <v>1080</v>
      </c>
      <c r="N196" s="4" t="s">
        <v>265</v>
      </c>
      <c r="P196" t="str">
        <f>VLOOKUP(C196,Województwa!B$2:D$484,3,0)</f>
        <v>OZZ Łódzkie</v>
      </c>
    </row>
    <row r="197" spans="1:16" x14ac:dyDescent="0.25">
      <c r="A197" s="4">
        <v>71</v>
      </c>
      <c r="B197" s="2" t="s">
        <v>1163</v>
      </c>
      <c r="C197" s="2" t="s">
        <v>913</v>
      </c>
      <c r="D197" s="4">
        <v>2011</v>
      </c>
      <c r="E197" s="4">
        <v>71</v>
      </c>
      <c r="F197" s="7" t="s">
        <v>1017</v>
      </c>
      <c r="G197" s="4">
        <v>9</v>
      </c>
      <c r="H197" s="4">
        <v>71</v>
      </c>
      <c r="I197" s="4" t="s">
        <v>1124</v>
      </c>
      <c r="J197" s="4">
        <v>0.2</v>
      </c>
      <c r="K197" s="4">
        <v>26</v>
      </c>
      <c r="L197" s="4">
        <v>9.1999999999999993</v>
      </c>
      <c r="M197" s="7" t="s">
        <v>1083</v>
      </c>
      <c r="N197" s="4" t="s">
        <v>265</v>
      </c>
      <c r="P197" t="str">
        <f>VLOOKUP(C197,Województwa!B$2:D$484,3,0)</f>
        <v>OZZ Pomorskie</v>
      </c>
    </row>
    <row r="198" spans="1:16" x14ac:dyDescent="0.25">
      <c r="A198" s="4">
        <v>71</v>
      </c>
      <c r="B198" s="2" t="s">
        <v>1164</v>
      </c>
      <c r="C198" s="2" t="s">
        <v>9</v>
      </c>
      <c r="D198" s="4">
        <v>2010</v>
      </c>
      <c r="G198" s="4">
        <v>0</v>
      </c>
      <c r="H198" s="4">
        <v>71</v>
      </c>
      <c r="I198" s="4">
        <v>19</v>
      </c>
      <c r="J198" s="4">
        <v>8</v>
      </c>
      <c r="K198" s="4">
        <v>26</v>
      </c>
      <c r="L198" s="4">
        <v>8</v>
      </c>
      <c r="M198" s="7" t="s">
        <v>1075</v>
      </c>
      <c r="N198" s="4" t="s">
        <v>265</v>
      </c>
      <c r="P198" t="str">
        <f>VLOOKUP(C198,Województwa!B$2:D$484,3,0)</f>
        <v>OZZ Dolnośląskie</v>
      </c>
    </row>
    <row r="199" spans="1:16" x14ac:dyDescent="0.25">
      <c r="A199" s="4">
        <v>71</v>
      </c>
      <c r="B199" s="2" t="s">
        <v>1165</v>
      </c>
      <c r="C199" s="2" t="s">
        <v>91</v>
      </c>
      <c r="D199" s="4">
        <v>2009</v>
      </c>
      <c r="E199" s="4">
        <v>71</v>
      </c>
      <c r="F199" s="7" t="s">
        <v>1040</v>
      </c>
      <c r="G199" s="4">
        <v>6</v>
      </c>
      <c r="H199" s="4">
        <v>71</v>
      </c>
      <c r="I199" s="4" t="s">
        <v>1124</v>
      </c>
      <c r="J199" s="4">
        <v>0.2</v>
      </c>
      <c r="K199" s="4">
        <v>26</v>
      </c>
      <c r="L199" s="4">
        <v>6.2</v>
      </c>
      <c r="M199" s="7" t="s">
        <v>1086</v>
      </c>
      <c r="N199" s="4" t="s">
        <v>265</v>
      </c>
      <c r="P199" t="str">
        <f>VLOOKUP(C199,Województwa!B$2:D$484,3,0)</f>
        <v>OZZ Małopolskie</v>
      </c>
    </row>
    <row r="200" spans="1:16" x14ac:dyDescent="0.25">
      <c r="A200" s="4">
        <v>71</v>
      </c>
      <c r="B200" s="2" t="s">
        <v>1166</v>
      </c>
      <c r="C200" s="2" t="s">
        <v>78</v>
      </c>
      <c r="D200" s="4">
        <v>2011</v>
      </c>
      <c r="E200" s="4">
        <v>71</v>
      </c>
      <c r="F200" s="7" t="s">
        <v>498</v>
      </c>
      <c r="G200" s="4">
        <v>3</v>
      </c>
      <c r="H200" s="4">
        <v>71</v>
      </c>
      <c r="I200" s="4" t="s">
        <v>1124</v>
      </c>
      <c r="J200" s="4">
        <v>0.2</v>
      </c>
      <c r="K200" s="4">
        <v>26</v>
      </c>
      <c r="L200" s="4">
        <v>3.2</v>
      </c>
      <c r="M200" s="7" t="s">
        <v>1088</v>
      </c>
      <c r="N200" s="4" t="s">
        <v>265</v>
      </c>
      <c r="P200" t="str">
        <f>VLOOKUP(C200,Województwa!B$2:D$484,3,0)</f>
        <v>OZZ Łódzkie</v>
      </c>
    </row>
    <row r="201" spans="1:16" x14ac:dyDescent="0.25">
      <c r="A201" s="4">
        <v>71</v>
      </c>
      <c r="B201" s="2" t="s">
        <v>669</v>
      </c>
      <c r="C201" s="2" t="s">
        <v>154</v>
      </c>
      <c r="D201" s="4">
        <v>2009</v>
      </c>
      <c r="G201" s="4">
        <v>0</v>
      </c>
      <c r="H201" s="4">
        <v>71</v>
      </c>
      <c r="I201" s="4">
        <v>24</v>
      </c>
      <c r="J201" s="4">
        <v>3</v>
      </c>
      <c r="K201" s="4">
        <v>26</v>
      </c>
      <c r="L201" s="4">
        <v>3</v>
      </c>
      <c r="M201" s="7" t="s">
        <v>1036</v>
      </c>
      <c r="N201" s="4" t="s">
        <v>265</v>
      </c>
      <c r="P201" t="str">
        <f>VLOOKUP(C201,Województwa!B$2:D$484,3,0)</f>
        <v>OZZ Podlaskie</v>
      </c>
    </row>
    <row r="202" spans="1:16" x14ac:dyDescent="0.25">
      <c r="A202" s="4">
        <v>71</v>
      </c>
      <c r="B202" s="2" t="s">
        <v>1119</v>
      </c>
      <c r="C202" s="2" t="s">
        <v>161</v>
      </c>
      <c r="D202" s="4">
        <v>2010</v>
      </c>
      <c r="E202" s="4">
        <v>71</v>
      </c>
      <c r="F202" s="7" t="s">
        <v>1047</v>
      </c>
      <c r="G202" s="4">
        <v>2</v>
      </c>
      <c r="H202" s="4">
        <v>65</v>
      </c>
      <c r="I202" s="4">
        <v>7</v>
      </c>
      <c r="J202" s="4">
        <v>20</v>
      </c>
      <c r="K202" s="4">
        <v>26</v>
      </c>
      <c r="L202" s="4">
        <v>2</v>
      </c>
      <c r="M202" s="7" t="s">
        <v>673</v>
      </c>
      <c r="N202" s="4" t="s">
        <v>265</v>
      </c>
      <c r="P202" t="str">
        <f>VLOOKUP(C202,Województwa!B$2:D$484,3,0)</f>
        <v>OZZ Pomorskie</v>
      </c>
    </row>
    <row r="203" spans="1:16" x14ac:dyDescent="0.25">
      <c r="A203" s="4">
        <v>71</v>
      </c>
      <c r="B203" s="2" t="s">
        <v>684</v>
      </c>
      <c r="C203" s="2" t="s">
        <v>171</v>
      </c>
      <c r="D203" s="4">
        <v>2011</v>
      </c>
      <c r="E203" s="4">
        <v>71</v>
      </c>
      <c r="F203" s="7" t="s">
        <v>1036</v>
      </c>
      <c r="G203" s="4">
        <v>0</v>
      </c>
      <c r="H203" s="4">
        <v>71</v>
      </c>
      <c r="I203" s="4">
        <v>25</v>
      </c>
      <c r="J203" s="4">
        <v>2</v>
      </c>
      <c r="K203" s="4">
        <v>26</v>
      </c>
      <c r="L203" s="4">
        <v>2</v>
      </c>
      <c r="M203" s="7" t="s">
        <v>673</v>
      </c>
      <c r="N203" s="4" t="s">
        <v>265</v>
      </c>
      <c r="P203" t="str">
        <f>VLOOKUP(C203,Województwa!B$2:D$484,3,0)</f>
        <v>OZZ Małopolskie</v>
      </c>
    </row>
    <row r="204" spans="1:16" x14ac:dyDescent="0.25">
      <c r="A204" s="4">
        <v>71</v>
      </c>
      <c r="B204" s="2" t="s">
        <v>654</v>
      </c>
      <c r="C204" s="2" t="s">
        <v>216</v>
      </c>
      <c r="D204" s="4">
        <v>2010</v>
      </c>
      <c r="E204" s="4">
        <v>71</v>
      </c>
      <c r="F204" s="7" t="s">
        <v>1049</v>
      </c>
      <c r="G204" s="4">
        <v>1</v>
      </c>
      <c r="J204" s="4">
        <v>0</v>
      </c>
      <c r="K204" s="4">
        <v>26</v>
      </c>
      <c r="L204" s="4">
        <v>1</v>
      </c>
      <c r="M204" s="7" t="s">
        <v>1094</v>
      </c>
      <c r="N204" s="4" t="s">
        <v>265</v>
      </c>
      <c r="P204" t="str">
        <f>VLOOKUP(C204,Województwa!B$2:D$484,3,0)</f>
        <v>OZZ Wielkopolskie</v>
      </c>
    </row>
    <row r="205" spans="1:16" x14ac:dyDescent="0.25">
      <c r="A205" s="4">
        <v>71</v>
      </c>
      <c r="B205" s="2" t="s">
        <v>1167</v>
      </c>
      <c r="C205" s="2" t="s">
        <v>900</v>
      </c>
      <c r="D205" s="4">
        <v>2011</v>
      </c>
      <c r="E205" s="4">
        <v>71</v>
      </c>
      <c r="F205" s="7" t="s">
        <v>1088</v>
      </c>
      <c r="G205" s="4">
        <v>0</v>
      </c>
      <c r="H205" s="4">
        <v>71</v>
      </c>
      <c r="I205" s="4" t="s">
        <v>1124</v>
      </c>
      <c r="J205" s="4">
        <v>0.2</v>
      </c>
      <c r="K205" s="4">
        <v>26</v>
      </c>
      <c r="L205" s="4">
        <v>0.2</v>
      </c>
      <c r="M205" s="7" t="s">
        <v>1095</v>
      </c>
      <c r="N205" s="4" t="s">
        <v>265</v>
      </c>
      <c r="P205" t="str">
        <f>VLOOKUP(C205,Województwa!B$2:D$484,3,0)</f>
        <v>OZZ Pomorskie</v>
      </c>
    </row>
    <row r="206" spans="1:16" x14ac:dyDescent="0.25">
      <c r="A206" s="4">
        <v>71</v>
      </c>
      <c r="B206" s="2" t="s">
        <v>1123</v>
      </c>
      <c r="C206" s="2" t="s">
        <v>91</v>
      </c>
      <c r="D206" s="4">
        <v>2009</v>
      </c>
      <c r="E206" s="4">
        <v>65</v>
      </c>
      <c r="F206" s="7" t="s">
        <v>985</v>
      </c>
      <c r="G206" s="4">
        <v>14</v>
      </c>
      <c r="H206" s="4">
        <v>71</v>
      </c>
      <c r="I206" s="4" t="s">
        <v>1124</v>
      </c>
      <c r="J206" s="4">
        <v>0.2</v>
      </c>
      <c r="K206" s="4">
        <v>26</v>
      </c>
      <c r="L206" s="4">
        <v>0.2</v>
      </c>
      <c r="M206" s="7" t="s">
        <v>1096</v>
      </c>
      <c r="N206" s="4" t="s">
        <v>265</v>
      </c>
      <c r="P206" t="str">
        <f>VLOOKUP(C206,Województwa!B$2:D$484,3,0)</f>
        <v>OZZ Małopolskie</v>
      </c>
    </row>
    <row r="207" spans="1:16" x14ac:dyDescent="0.25">
      <c r="A207" s="4">
        <v>71</v>
      </c>
      <c r="B207" s="2" t="s">
        <v>1116</v>
      </c>
      <c r="C207" s="2" t="s">
        <v>933</v>
      </c>
      <c r="D207" s="4">
        <v>2009</v>
      </c>
      <c r="E207" s="4">
        <v>71</v>
      </c>
      <c r="F207" s="7" t="s">
        <v>594</v>
      </c>
      <c r="G207" s="4">
        <v>0</v>
      </c>
      <c r="H207" s="4">
        <v>65</v>
      </c>
      <c r="I207" s="4">
        <v>3</v>
      </c>
      <c r="J207" s="4">
        <v>23.5</v>
      </c>
      <c r="K207" s="4">
        <v>26</v>
      </c>
      <c r="L207" s="4">
        <v>0</v>
      </c>
      <c r="M207" s="7" t="s">
        <v>1261</v>
      </c>
      <c r="N207" s="4" t="s">
        <v>265</v>
      </c>
      <c r="P207" t="str">
        <f>VLOOKUP(C207,Województwa!B$2:D$484,3,0)</f>
        <v>OZZ Śląskie</v>
      </c>
    </row>
    <row r="208" spans="1:16" x14ac:dyDescent="0.25">
      <c r="A208" s="4">
        <v>71</v>
      </c>
      <c r="B208" s="2" t="s">
        <v>681</v>
      </c>
      <c r="C208" s="2" t="s">
        <v>154</v>
      </c>
      <c r="D208" s="4">
        <v>2010</v>
      </c>
      <c r="E208" s="4">
        <v>71</v>
      </c>
      <c r="F208" s="7" t="s">
        <v>1051</v>
      </c>
      <c r="G208" s="4">
        <v>0</v>
      </c>
      <c r="J208" s="4">
        <v>0</v>
      </c>
      <c r="K208" s="4">
        <v>26</v>
      </c>
      <c r="L208" s="4">
        <v>0</v>
      </c>
      <c r="M208" s="7" t="s">
        <v>1261</v>
      </c>
      <c r="N208" s="4" t="s">
        <v>265</v>
      </c>
      <c r="P208" t="str">
        <f>VLOOKUP(C208,Województwa!B$2:D$484,3,0)</f>
        <v>OZZ Podlaskie</v>
      </c>
    </row>
    <row r="209" spans="1:16" x14ac:dyDescent="0.25">
      <c r="A209" s="4">
        <v>71</v>
      </c>
      <c r="B209" s="2" t="s">
        <v>701</v>
      </c>
      <c r="C209" s="2" t="s">
        <v>154</v>
      </c>
      <c r="D209" s="4">
        <v>2010</v>
      </c>
      <c r="E209" s="4">
        <v>71</v>
      </c>
      <c r="F209" s="7" t="s">
        <v>1053</v>
      </c>
      <c r="G209" s="4">
        <v>0</v>
      </c>
      <c r="J209" s="4">
        <v>0</v>
      </c>
      <c r="K209" s="4">
        <v>26</v>
      </c>
      <c r="L209" s="4">
        <v>0</v>
      </c>
      <c r="M209" s="7" t="s">
        <v>1261</v>
      </c>
      <c r="N209" s="4" t="s">
        <v>265</v>
      </c>
      <c r="P209" t="str">
        <f>VLOOKUP(C209,Województwa!B$2:D$484,3,0)</f>
        <v>OZZ Podlaskie</v>
      </c>
    </row>
    <row r="210" spans="1:16" x14ac:dyDescent="0.25">
      <c r="A210" s="4">
        <v>71</v>
      </c>
      <c r="B210" s="2" t="s">
        <v>1168</v>
      </c>
      <c r="C210" s="2" t="s">
        <v>910</v>
      </c>
      <c r="D210" s="4">
        <v>2011</v>
      </c>
      <c r="E210" s="4">
        <v>71</v>
      </c>
      <c r="F210" s="7" t="s">
        <v>1075</v>
      </c>
      <c r="G210" s="4">
        <v>0</v>
      </c>
      <c r="J210" s="4">
        <v>0</v>
      </c>
      <c r="K210" s="4">
        <v>26</v>
      </c>
      <c r="L210" s="4">
        <v>0</v>
      </c>
      <c r="M210" s="7" t="s">
        <v>1261</v>
      </c>
      <c r="N210" s="4" t="s">
        <v>265</v>
      </c>
      <c r="P210" t="str">
        <f>VLOOKUP(C210,Województwa!B$2:D$484,3,0)</f>
        <v>OZZ Pomorskie</v>
      </c>
    </row>
    <row r="211" spans="1:16" x14ac:dyDescent="0.25">
      <c r="A211" s="4">
        <v>71</v>
      </c>
      <c r="B211" s="2" t="s">
        <v>1169</v>
      </c>
      <c r="C211" s="2" t="s">
        <v>164</v>
      </c>
      <c r="D211" s="4">
        <v>2011</v>
      </c>
      <c r="E211" s="4">
        <v>71</v>
      </c>
      <c r="F211" s="7" t="s">
        <v>549</v>
      </c>
      <c r="G211" s="4">
        <v>0</v>
      </c>
      <c r="J211" s="4">
        <v>0</v>
      </c>
      <c r="K211" s="4">
        <v>26</v>
      </c>
      <c r="L211" s="4">
        <v>0</v>
      </c>
      <c r="M211" s="7" t="s">
        <v>1261</v>
      </c>
      <c r="N211" s="4" t="s">
        <v>265</v>
      </c>
      <c r="P211" t="str">
        <f>VLOOKUP(C211,Województwa!B$2:D$484,3,0)</f>
        <v>OZZ Pomorskie</v>
      </c>
    </row>
    <row r="212" spans="1:16" x14ac:dyDescent="0.25">
      <c r="A212" s="4">
        <v>71</v>
      </c>
      <c r="B212" s="2" t="s">
        <v>1170</v>
      </c>
      <c r="C212" s="2" t="s">
        <v>1250</v>
      </c>
      <c r="D212" s="4">
        <v>2011</v>
      </c>
      <c r="E212" s="4">
        <v>71</v>
      </c>
      <c r="F212" s="7" t="s">
        <v>549</v>
      </c>
      <c r="G212" s="4">
        <v>0</v>
      </c>
      <c r="J212" s="4">
        <v>0</v>
      </c>
      <c r="K212" s="4">
        <v>26</v>
      </c>
      <c r="L212" s="4">
        <v>0</v>
      </c>
      <c r="M212" s="7" t="s">
        <v>1261</v>
      </c>
      <c r="N212" s="4" t="s">
        <v>265</v>
      </c>
      <c r="P212" t="str">
        <f>VLOOKUP(C212,Województwa!B$2:D$484,3,0)</f>
        <v>OZZ Dolnośląskie</v>
      </c>
    </row>
    <row r="213" spans="1:16" x14ac:dyDescent="0.25">
      <c r="A213" s="4">
        <v>80</v>
      </c>
      <c r="B213" s="2" t="s">
        <v>1171</v>
      </c>
      <c r="C213" s="2" t="s">
        <v>70</v>
      </c>
      <c r="D213" s="4">
        <v>2009</v>
      </c>
      <c r="E213" s="4">
        <v>80</v>
      </c>
      <c r="F213" s="7" t="s">
        <v>965</v>
      </c>
      <c r="G213" s="4">
        <v>19.5</v>
      </c>
      <c r="H213" s="4">
        <v>80</v>
      </c>
      <c r="I213" s="4">
        <v>3</v>
      </c>
      <c r="J213" s="4">
        <v>19.5</v>
      </c>
      <c r="K213" s="4">
        <v>22</v>
      </c>
      <c r="L213" s="4">
        <v>39</v>
      </c>
      <c r="M213" s="7" t="s">
        <v>963</v>
      </c>
      <c r="N213" s="4" t="s">
        <v>255</v>
      </c>
      <c r="P213" t="str">
        <f>VLOOKUP(C213,Województwa!B$2:D$484,3,0)</f>
        <v>OZZ Łódzkie</v>
      </c>
    </row>
    <row r="214" spans="1:16" x14ac:dyDescent="0.25">
      <c r="A214" s="4">
        <v>80</v>
      </c>
      <c r="B214" s="2" t="s">
        <v>1172</v>
      </c>
      <c r="C214" s="2" t="s">
        <v>913</v>
      </c>
      <c r="D214" s="4">
        <v>2009</v>
      </c>
      <c r="E214" s="4">
        <v>80</v>
      </c>
      <c r="F214" s="7" t="s">
        <v>969</v>
      </c>
      <c r="G214" s="4">
        <v>17.5</v>
      </c>
      <c r="H214" s="4">
        <v>80</v>
      </c>
      <c r="I214" s="4">
        <v>2</v>
      </c>
      <c r="J214" s="4">
        <v>21</v>
      </c>
      <c r="K214" s="4">
        <v>22</v>
      </c>
      <c r="L214" s="4">
        <v>38.5</v>
      </c>
      <c r="M214" s="7" t="s">
        <v>966</v>
      </c>
      <c r="N214" s="4" t="s">
        <v>255</v>
      </c>
      <c r="P214" t="str">
        <f>VLOOKUP(C214,Województwa!B$2:D$484,3,0)</f>
        <v>OZZ Pomorskie</v>
      </c>
    </row>
    <row r="215" spans="1:16" x14ac:dyDescent="0.25">
      <c r="A215" s="4">
        <v>80</v>
      </c>
      <c r="B215" s="2" t="s">
        <v>1173</v>
      </c>
      <c r="C215" s="2" t="s">
        <v>103</v>
      </c>
      <c r="D215" s="4">
        <v>2009</v>
      </c>
      <c r="E215" s="4">
        <v>80</v>
      </c>
      <c r="F215" s="7" t="s">
        <v>965</v>
      </c>
      <c r="G215" s="4">
        <v>19.5</v>
      </c>
      <c r="H215" s="4">
        <v>80</v>
      </c>
      <c r="I215" s="4">
        <v>5</v>
      </c>
      <c r="J215" s="4">
        <v>17.5</v>
      </c>
      <c r="K215" s="4">
        <v>22</v>
      </c>
      <c r="L215" s="4">
        <v>37</v>
      </c>
      <c r="M215" s="7" t="s">
        <v>965</v>
      </c>
      <c r="N215" s="4" t="s">
        <v>255</v>
      </c>
      <c r="P215" t="str">
        <f>VLOOKUP(C215,Województwa!B$2:D$484,3,0)</f>
        <v>OZZ Mazowieckie</v>
      </c>
    </row>
    <row r="216" spans="1:16" x14ac:dyDescent="0.25">
      <c r="A216" s="4">
        <v>80</v>
      </c>
      <c r="B216" s="2" t="s">
        <v>1174</v>
      </c>
      <c r="C216" s="2" t="s">
        <v>932</v>
      </c>
      <c r="D216" s="4">
        <v>2010</v>
      </c>
      <c r="E216" s="4">
        <v>80</v>
      </c>
      <c r="F216" s="7" t="s">
        <v>976</v>
      </c>
      <c r="G216" s="4">
        <v>15</v>
      </c>
      <c r="H216" s="4">
        <v>80</v>
      </c>
      <c r="I216" s="4">
        <v>5</v>
      </c>
      <c r="J216" s="4">
        <v>17.5</v>
      </c>
      <c r="K216" s="4">
        <v>22</v>
      </c>
      <c r="L216" s="4">
        <v>32.5</v>
      </c>
      <c r="M216" s="7" t="s">
        <v>970</v>
      </c>
      <c r="N216" s="4" t="s">
        <v>255</v>
      </c>
      <c r="P216" t="str">
        <f>VLOOKUP(C216,Województwa!B$2:D$484,3,0)</f>
        <v>OZZ Śląskie</v>
      </c>
    </row>
    <row r="217" spans="1:16" x14ac:dyDescent="0.25">
      <c r="A217" s="4">
        <v>80</v>
      </c>
      <c r="B217" s="2" t="s">
        <v>1175</v>
      </c>
      <c r="C217" s="2" t="s">
        <v>108</v>
      </c>
      <c r="D217" s="4">
        <v>2009</v>
      </c>
      <c r="E217" s="4">
        <v>80</v>
      </c>
      <c r="F217" s="7" t="s">
        <v>975</v>
      </c>
      <c r="G217" s="4">
        <v>16</v>
      </c>
      <c r="H217" s="4">
        <v>80</v>
      </c>
      <c r="I217" s="4">
        <v>8</v>
      </c>
      <c r="J217" s="4">
        <v>15</v>
      </c>
      <c r="K217" s="4">
        <v>22</v>
      </c>
      <c r="L217" s="4">
        <v>31</v>
      </c>
      <c r="M217" s="7" t="s">
        <v>969</v>
      </c>
      <c r="N217" s="4" t="s">
        <v>255</v>
      </c>
      <c r="P217" t="str">
        <f>VLOOKUP(C217,Województwa!B$2:D$484,3,0)</f>
        <v>OZZ Mazowieckie</v>
      </c>
    </row>
    <row r="218" spans="1:16" x14ac:dyDescent="0.25">
      <c r="A218" s="4">
        <v>80</v>
      </c>
      <c r="B218" s="2" t="s">
        <v>1176</v>
      </c>
      <c r="C218" s="2" t="s">
        <v>150</v>
      </c>
      <c r="D218" s="4">
        <v>2010</v>
      </c>
      <c r="E218" s="4">
        <v>80</v>
      </c>
      <c r="F218" s="7" t="s">
        <v>1010</v>
      </c>
      <c r="G218" s="4">
        <v>9</v>
      </c>
      <c r="H218" s="4">
        <v>80</v>
      </c>
      <c r="I218" s="4">
        <v>7</v>
      </c>
      <c r="J218" s="4">
        <v>16</v>
      </c>
      <c r="K218" s="4">
        <v>22</v>
      </c>
      <c r="L218" s="4">
        <v>25</v>
      </c>
      <c r="M218" s="7" t="s">
        <v>973</v>
      </c>
      <c r="N218" s="4" t="s">
        <v>255</v>
      </c>
      <c r="P218" t="str">
        <f>VLOOKUP(C218,Województwa!B$2:D$484,3,0)</f>
        <v>OZZ Podlaskie</v>
      </c>
    </row>
    <row r="219" spans="1:16" x14ac:dyDescent="0.25">
      <c r="A219" s="4">
        <v>80</v>
      </c>
      <c r="B219" s="2" t="s">
        <v>1177</v>
      </c>
      <c r="C219" s="2" t="s">
        <v>161</v>
      </c>
      <c r="D219" s="4">
        <v>2009</v>
      </c>
      <c r="E219" s="4">
        <v>80</v>
      </c>
      <c r="F219" s="7" t="s">
        <v>963</v>
      </c>
      <c r="G219" s="4">
        <v>22</v>
      </c>
      <c r="J219" s="4">
        <v>0</v>
      </c>
      <c r="K219" s="4">
        <v>22</v>
      </c>
      <c r="L219" s="4">
        <v>22</v>
      </c>
      <c r="M219" s="7" t="s">
        <v>788</v>
      </c>
      <c r="N219" s="4" t="s">
        <v>255</v>
      </c>
      <c r="P219" t="str">
        <f>VLOOKUP(C219,Województwa!B$2:D$484,3,0)</f>
        <v>OZZ Pomorskie</v>
      </c>
    </row>
    <row r="220" spans="1:16" x14ac:dyDescent="0.25">
      <c r="A220" s="4">
        <v>80</v>
      </c>
      <c r="B220" s="2" t="s">
        <v>1178</v>
      </c>
      <c r="C220" s="2" t="s">
        <v>207</v>
      </c>
      <c r="D220" s="4">
        <v>2009</v>
      </c>
      <c r="G220" s="4">
        <v>0</v>
      </c>
      <c r="H220" s="4">
        <v>80</v>
      </c>
      <c r="I220" s="4">
        <v>1</v>
      </c>
      <c r="J220" s="4">
        <v>22</v>
      </c>
      <c r="K220" s="4">
        <v>22</v>
      </c>
      <c r="L220" s="4">
        <v>22</v>
      </c>
      <c r="M220" s="7" t="s">
        <v>788</v>
      </c>
      <c r="N220" s="4" t="s">
        <v>255</v>
      </c>
      <c r="P220" t="str">
        <f>VLOOKUP(C220,Województwa!B$2:D$484,3,0)</f>
        <v>OZZ Wielkopolskie</v>
      </c>
    </row>
    <row r="221" spans="1:16" x14ac:dyDescent="0.25">
      <c r="A221" s="4">
        <v>80</v>
      </c>
      <c r="B221" s="2" t="s">
        <v>1179</v>
      </c>
      <c r="C221" s="2" t="s">
        <v>24</v>
      </c>
      <c r="D221" s="4">
        <v>2009</v>
      </c>
      <c r="E221" s="4">
        <v>80</v>
      </c>
      <c r="F221" s="7" t="s">
        <v>966</v>
      </c>
      <c r="G221" s="4">
        <v>21</v>
      </c>
      <c r="J221" s="4">
        <v>0</v>
      </c>
      <c r="K221" s="4">
        <v>22</v>
      </c>
      <c r="L221" s="4">
        <v>21</v>
      </c>
      <c r="M221" s="7" t="s">
        <v>978</v>
      </c>
      <c r="N221" s="4" t="s">
        <v>255</v>
      </c>
      <c r="P221" t="str">
        <f>VLOOKUP(C221,Województwa!B$2:D$484,3,0)</f>
        <v>OZZ Dolnośląskie</v>
      </c>
    </row>
    <row r="222" spans="1:16" x14ac:dyDescent="0.25">
      <c r="A222" s="4">
        <v>80</v>
      </c>
      <c r="B222" s="2" t="s">
        <v>1180</v>
      </c>
      <c r="C222" s="2" t="s">
        <v>103</v>
      </c>
      <c r="D222" s="4">
        <v>2010</v>
      </c>
      <c r="G222" s="4">
        <v>0</v>
      </c>
      <c r="H222" s="4">
        <v>80</v>
      </c>
      <c r="I222" s="4">
        <v>3</v>
      </c>
      <c r="J222" s="4">
        <v>19.5</v>
      </c>
      <c r="K222" s="4">
        <v>22</v>
      </c>
      <c r="L222" s="4">
        <v>19.5</v>
      </c>
      <c r="M222" s="7" t="s">
        <v>980</v>
      </c>
      <c r="N222" s="4" t="s">
        <v>255</v>
      </c>
      <c r="P222" t="str">
        <f>VLOOKUP(C222,Województwa!B$2:D$484,3,0)</f>
        <v>OZZ Mazowieckie</v>
      </c>
    </row>
    <row r="223" spans="1:16" x14ac:dyDescent="0.25">
      <c r="A223" s="4">
        <v>80</v>
      </c>
      <c r="B223" s="2" t="s">
        <v>1181</v>
      </c>
      <c r="C223" s="2" t="s">
        <v>118</v>
      </c>
      <c r="D223" s="4">
        <v>2011</v>
      </c>
      <c r="E223" s="4">
        <v>80</v>
      </c>
      <c r="F223" s="7" t="s">
        <v>1013</v>
      </c>
      <c r="G223" s="4">
        <v>7</v>
      </c>
      <c r="H223" s="4">
        <v>80</v>
      </c>
      <c r="I223" s="4">
        <v>11</v>
      </c>
      <c r="J223" s="4">
        <v>12</v>
      </c>
      <c r="K223" s="4">
        <v>22</v>
      </c>
      <c r="L223" s="4">
        <v>19</v>
      </c>
      <c r="M223" s="7" t="s">
        <v>290</v>
      </c>
      <c r="N223" s="4" t="s">
        <v>255</v>
      </c>
      <c r="P223" t="str">
        <f>VLOOKUP(C223,Województwa!B$2:D$484,3,0)</f>
        <v>OZZ Mazowieckie</v>
      </c>
    </row>
    <row r="224" spans="1:16" x14ac:dyDescent="0.25">
      <c r="A224" s="4">
        <v>80</v>
      </c>
      <c r="B224" s="2" t="s">
        <v>1182</v>
      </c>
      <c r="C224" s="2" t="s">
        <v>91</v>
      </c>
      <c r="D224" s="4">
        <v>2011</v>
      </c>
      <c r="E224" s="4">
        <v>80</v>
      </c>
      <c r="F224" s="7" t="s">
        <v>980</v>
      </c>
      <c r="G224" s="4">
        <v>13</v>
      </c>
      <c r="H224" s="4">
        <v>80</v>
      </c>
      <c r="I224" s="4">
        <v>17</v>
      </c>
      <c r="J224" s="4">
        <v>6</v>
      </c>
      <c r="K224" s="4">
        <v>22</v>
      </c>
      <c r="L224" s="4">
        <v>19</v>
      </c>
      <c r="M224" s="7" t="s">
        <v>290</v>
      </c>
      <c r="N224" s="4" t="s">
        <v>255</v>
      </c>
      <c r="P224" t="str">
        <f>VLOOKUP(C224,Województwa!B$2:D$484,3,0)</f>
        <v>OZZ Małopolskie</v>
      </c>
    </row>
    <row r="225" spans="1:16" x14ac:dyDescent="0.25">
      <c r="A225" s="4">
        <v>80</v>
      </c>
      <c r="B225" s="2" t="s">
        <v>708</v>
      </c>
      <c r="C225" s="2" t="s">
        <v>216</v>
      </c>
      <c r="D225" s="4">
        <v>2010</v>
      </c>
      <c r="E225" s="4">
        <v>80</v>
      </c>
      <c r="F225" s="7" t="s">
        <v>1011</v>
      </c>
      <c r="G225" s="4">
        <v>8</v>
      </c>
      <c r="H225" s="4">
        <v>80</v>
      </c>
      <c r="I225" s="4">
        <v>13</v>
      </c>
      <c r="J225" s="4">
        <v>10</v>
      </c>
      <c r="K225" s="4">
        <v>22</v>
      </c>
      <c r="L225" s="4">
        <v>18</v>
      </c>
      <c r="M225" s="7" t="s">
        <v>985</v>
      </c>
      <c r="N225" s="4" t="s">
        <v>255</v>
      </c>
      <c r="P225" t="str">
        <f>VLOOKUP(C225,Województwa!B$2:D$484,3,0)</f>
        <v>OZZ Wielkopolskie</v>
      </c>
    </row>
    <row r="226" spans="1:16" x14ac:dyDescent="0.25">
      <c r="A226" s="4">
        <v>80</v>
      </c>
      <c r="B226" s="2" t="s">
        <v>1183</v>
      </c>
      <c r="C226" s="2" t="s">
        <v>108</v>
      </c>
      <c r="D226" s="4">
        <v>2011</v>
      </c>
      <c r="E226" s="4">
        <v>80</v>
      </c>
      <c r="F226" s="7" t="s">
        <v>969</v>
      </c>
      <c r="G226" s="4">
        <v>17.5</v>
      </c>
      <c r="H226" s="4">
        <v>80</v>
      </c>
      <c r="I226" s="4" t="s">
        <v>1184</v>
      </c>
      <c r="J226" s="4">
        <v>0.33</v>
      </c>
      <c r="K226" s="4">
        <v>22</v>
      </c>
      <c r="L226" s="4">
        <v>17.829999999999998</v>
      </c>
      <c r="M226" s="7" t="s">
        <v>1010</v>
      </c>
      <c r="N226" s="4" t="s">
        <v>255</v>
      </c>
      <c r="P226" t="str">
        <f>VLOOKUP(C226,Województwa!B$2:D$484,3,0)</f>
        <v>OZZ Mazowieckie</v>
      </c>
    </row>
    <row r="227" spans="1:16" x14ac:dyDescent="0.25">
      <c r="A227" s="4">
        <v>80</v>
      </c>
      <c r="B227" s="2" t="s">
        <v>1185</v>
      </c>
      <c r="C227" s="2" t="s">
        <v>900</v>
      </c>
      <c r="D227" s="4">
        <v>2009</v>
      </c>
      <c r="E227" s="4">
        <v>80</v>
      </c>
      <c r="F227" s="7" t="s">
        <v>984</v>
      </c>
      <c r="G227" s="4">
        <v>11</v>
      </c>
      <c r="H227" s="4">
        <v>80</v>
      </c>
      <c r="I227" s="4">
        <v>18</v>
      </c>
      <c r="J227" s="4">
        <v>5</v>
      </c>
      <c r="K227" s="4">
        <v>22</v>
      </c>
      <c r="L227" s="4">
        <v>16</v>
      </c>
      <c r="M227" s="7" t="s">
        <v>1011</v>
      </c>
      <c r="N227" s="4" t="s">
        <v>255</v>
      </c>
      <c r="P227" t="str">
        <f>VLOOKUP(C227,Województwa!B$2:D$484,3,0)</f>
        <v>OZZ Pomorskie</v>
      </c>
    </row>
    <row r="228" spans="1:16" x14ac:dyDescent="0.25">
      <c r="A228" s="4">
        <v>80</v>
      </c>
      <c r="B228" s="2" t="s">
        <v>1186</v>
      </c>
      <c r="C228" s="2" t="s">
        <v>844</v>
      </c>
      <c r="D228" s="4">
        <v>2009</v>
      </c>
      <c r="E228" s="4">
        <v>80</v>
      </c>
      <c r="F228" s="7" t="s">
        <v>359</v>
      </c>
      <c r="G228" s="4">
        <v>1.5</v>
      </c>
      <c r="H228" s="4">
        <v>80</v>
      </c>
      <c r="I228" s="4">
        <v>9</v>
      </c>
      <c r="J228" s="4">
        <v>14</v>
      </c>
      <c r="K228" s="4">
        <v>22</v>
      </c>
      <c r="L228" s="4">
        <v>15.5</v>
      </c>
      <c r="M228" s="7" t="s">
        <v>1013</v>
      </c>
      <c r="N228" s="4" t="s">
        <v>255</v>
      </c>
      <c r="P228" t="str">
        <f>VLOOKUP(C228,Województwa!B$2:D$484,3,0)</f>
        <v>OZZ Lubuskie</v>
      </c>
    </row>
    <row r="229" spans="1:16" x14ac:dyDescent="0.25">
      <c r="A229" s="4">
        <v>80</v>
      </c>
      <c r="B229" s="2" t="s">
        <v>1187</v>
      </c>
      <c r="C229" s="2" t="s">
        <v>108</v>
      </c>
      <c r="D229" s="4">
        <v>2010</v>
      </c>
      <c r="E229" s="4">
        <v>80</v>
      </c>
      <c r="F229" s="7" t="s">
        <v>1015</v>
      </c>
      <c r="G229" s="4">
        <v>6</v>
      </c>
      <c r="H229" s="4">
        <v>80</v>
      </c>
      <c r="I229" s="4">
        <v>14</v>
      </c>
      <c r="J229" s="4">
        <v>9</v>
      </c>
      <c r="K229" s="4">
        <v>22</v>
      </c>
      <c r="L229" s="4">
        <v>15</v>
      </c>
      <c r="M229" s="7" t="s">
        <v>1015</v>
      </c>
      <c r="N229" s="4" t="s">
        <v>255</v>
      </c>
      <c r="P229" t="str">
        <f>VLOOKUP(C229,Województwa!B$2:D$484,3,0)</f>
        <v>OZZ Mazowieckie</v>
      </c>
    </row>
    <row r="230" spans="1:16" x14ac:dyDescent="0.25">
      <c r="A230" s="4">
        <v>80</v>
      </c>
      <c r="B230" s="2" t="s">
        <v>724</v>
      </c>
      <c r="C230" s="2" t="s">
        <v>206</v>
      </c>
      <c r="D230" s="4">
        <v>2009</v>
      </c>
      <c r="E230" s="4">
        <v>80</v>
      </c>
      <c r="F230" s="7" t="s">
        <v>978</v>
      </c>
      <c r="G230" s="4">
        <v>14</v>
      </c>
      <c r="H230" s="4">
        <v>80</v>
      </c>
      <c r="I230" s="4">
        <v>26</v>
      </c>
      <c r="J230" s="4">
        <v>0</v>
      </c>
      <c r="K230" s="4">
        <v>22</v>
      </c>
      <c r="L230" s="4">
        <v>14</v>
      </c>
      <c r="M230" s="7" t="s">
        <v>1017</v>
      </c>
      <c r="N230" s="4" t="s">
        <v>255</v>
      </c>
      <c r="P230" t="str">
        <f>VLOOKUP(C230,Województwa!B$2:D$484,3,0)</f>
        <v>OZZ Wielkopolskie</v>
      </c>
    </row>
    <row r="231" spans="1:16" x14ac:dyDescent="0.25">
      <c r="A231" s="4">
        <v>80</v>
      </c>
      <c r="B231" s="2" t="s">
        <v>1188</v>
      </c>
      <c r="C231" s="2" t="s">
        <v>175</v>
      </c>
      <c r="D231" s="4">
        <v>2011</v>
      </c>
      <c r="E231" s="4">
        <v>80</v>
      </c>
      <c r="F231" s="7" t="s">
        <v>1047</v>
      </c>
      <c r="G231" s="4">
        <v>0</v>
      </c>
      <c r="H231" s="4">
        <v>80</v>
      </c>
      <c r="I231" s="4">
        <v>10</v>
      </c>
      <c r="J231" s="4">
        <v>13</v>
      </c>
      <c r="K231" s="4">
        <v>22</v>
      </c>
      <c r="L231" s="4">
        <v>13</v>
      </c>
      <c r="M231" s="7" t="s">
        <v>1019</v>
      </c>
      <c r="N231" s="4" t="s">
        <v>255</v>
      </c>
      <c r="P231" t="str">
        <f>VLOOKUP(C231,Województwa!B$2:D$484,3,0)</f>
        <v>OZZ Śląskie</v>
      </c>
    </row>
    <row r="232" spans="1:16" x14ac:dyDescent="0.25">
      <c r="A232" s="4">
        <v>80</v>
      </c>
      <c r="B232" s="2" t="s">
        <v>1189</v>
      </c>
      <c r="C232" s="2" t="s">
        <v>65</v>
      </c>
      <c r="D232" s="4">
        <v>2009</v>
      </c>
      <c r="E232" s="4">
        <v>80</v>
      </c>
      <c r="F232" s="7" t="s">
        <v>982</v>
      </c>
      <c r="G232" s="4">
        <v>12</v>
      </c>
      <c r="H232" s="4">
        <v>80</v>
      </c>
      <c r="I232" s="4">
        <v>25</v>
      </c>
      <c r="J232" s="4">
        <v>0</v>
      </c>
      <c r="K232" s="4">
        <v>22</v>
      </c>
      <c r="L232" s="4">
        <v>12</v>
      </c>
      <c r="M232" s="7" t="s">
        <v>1021</v>
      </c>
      <c r="N232" s="4" t="s">
        <v>255</v>
      </c>
      <c r="P232" t="str">
        <f>VLOOKUP(C232,Województwa!B$2:D$484,3,0)</f>
        <v>OZZ Lubuskie</v>
      </c>
    </row>
    <row r="233" spans="1:16" x14ac:dyDescent="0.25">
      <c r="A233" s="4">
        <v>80</v>
      </c>
      <c r="B233" s="2" t="s">
        <v>1190</v>
      </c>
      <c r="C233" s="2" t="s">
        <v>51</v>
      </c>
      <c r="D233" s="4">
        <v>2011</v>
      </c>
      <c r="G233" s="4">
        <v>0</v>
      </c>
      <c r="H233" s="4">
        <v>80</v>
      </c>
      <c r="I233" s="4">
        <v>12</v>
      </c>
      <c r="J233" s="4">
        <v>11</v>
      </c>
      <c r="K233" s="4">
        <v>22</v>
      </c>
      <c r="L233" s="4">
        <v>11</v>
      </c>
      <c r="M233" s="7" t="s">
        <v>359</v>
      </c>
      <c r="N233" s="4" t="s">
        <v>255</v>
      </c>
      <c r="P233" t="str">
        <f>VLOOKUP(C233,Województwa!B$2:D$484,3,0)</f>
        <v>OZZ Lubelskie</v>
      </c>
    </row>
    <row r="234" spans="1:16" x14ac:dyDescent="0.25">
      <c r="A234" s="4">
        <v>80</v>
      </c>
      <c r="B234" s="2" t="s">
        <v>1191</v>
      </c>
      <c r="C234" s="2" t="s">
        <v>847</v>
      </c>
      <c r="D234" s="4">
        <v>2010</v>
      </c>
      <c r="E234" s="4">
        <v>80</v>
      </c>
      <c r="F234" s="7" t="s">
        <v>1019</v>
      </c>
      <c r="G234" s="4">
        <v>4</v>
      </c>
      <c r="H234" s="4">
        <v>80</v>
      </c>
      <c r="I234" s="4">
        <v>16</v>
      </c>
      <c r="J234" s="4">
        <v>7</v>
      </c>
      <c r="K234" s="4">
        <v>22</v>
      </c>
      <c r="L234" s="4">
        <v>11</v>
      </c>
      <c r="M234" s="7" t="s">
        <v>359</v>
      </c>
      <c r="N234" s="4" t="s">
        <v>255</v>
      </c>
      <c r="P234" t="str">
        <f>VLOOKUP(C234,Województwa!B$2:D$484,3,0)</f>
        <v>OZZ Łódzkie</v>
      </c>
    </row>
    <row r="235" spans="1:16" x14ac:dyDescent="0.25">
      <c r="A235" s="4">
        <v>80</v>
      </c>
      <c r="B235" s="2" t="s">
        <v>1192</v>
      </c>
      <c r="C235" s="2" t="s">
        <v>847</v>
      </c>
      <c r="D235" s="4">
        <v>2010</v>
      </c>
      <c r="E235" s="4">
        <v>80</v>
      </c>
      <c r="F235" s="7" t="s">
        <v>985</v>
      </c>
      <c r="G235" s="4">
        <v>10</v>
      </c>
      <c r="H235" s="4">
        <v>80</v>
      </c>
      <c r="I235" s="4" t="s">
        <v>1184</v>
      </c>
      <c r="J235" s="4">
        <v>0.33</v>
      </c>
      <c r="K235" s="4">
        <v>22</v>
      </c>
      <c r="L235" s="4">
        <v>10.33</v>
      </c>
      <c r="M235" s="7" t="s">
        <v>1044</v>
      </c>
      <c r="N235" s="4" t="s">
        <v>265</v>
      </c>
      <c r="P235" t="str">
        <f>VLOOKUP(C235,Województwa!B$2:D$484,3,0)</f>
        <v>OZZ Łódzkie</v>
      </c>
    </row>
    <row r="236" spans="1:16" x14ac:dyDescent="0.25">
      <c r="A236" s="4">
        <v>80</v>
      </c>
      <c r="B236" s="2" t="s">
        <v>717</v>
      </c>
      <c r="C236" s="2" t="s">
        <v>117</v>
      </c>
      <c r="D236" s="4">
        <v>2009</v>
      </c>
      <c r="E236" s="4">
        <v>80</v>
      </c>
      <c r="F236" s="7" t="s">
        <v>1017</v>
      </c>
      <c r="G236" s="4">
        <v>5</v>
      </c>
      <c r="H236" s="4">
        <v>80</v>
      </c>
      <c r="I236" s="4">
        <v>19</v>
      </c>
      <c r="J236" s="4">
        <v>4</v>
      </c>
      <c r="K236" s="4">
        <v>22</v>
      </c>
      <c r="L236" s="4">
        <v>9</v>
      </c>
      <c r="M236" s="7" t="s">
        <v>498</v>
      </c>
      <c r="N236" s="4" t="s">
        <v>265</v>
      </c>
      <c r="P236" t="str">
        <f>VLOOKUP(C236,Województwa!B$2:D$484,3,0)</f>
        <v>OZZ Mazowieckie</v>
      </c>
    </row>
    <row r="237" spans="1:16" x14ac:dyDescent="0.25">
      <c r="A237" s="4">
        <v>80</v>
      </c>
      <c r="B237" s="2" t="s">
        <v>1193</v>
      </c>
      <c r="C237" s="2" t="s">
        <v>91</v>
      </c>
      <c r="D237" s="4">
        <v>2010</v>
      </c>
      <c r="E237" s="4">
        <v>80</v>
      </c>
      <c r="F237" s="7" t="s">
        <v>603</v>
      </c>
      <c r="G237" s="4">
        <v>0</v>
      </c>
      <c r="H237" s="4">
        <v>80</v>
      </c>
      <c r="I237" s="4">
        <v>15</v>
      </c>
      <c r="J237" s="4">
        <v>8</v>
      </c>
      <c r="K237" s="4">
        <v>22</v>
      </c>
      <c r="L237" s="4">
        <v>8</v>
      </c>
      <c r="M237" s="7" t="s">
        <v>1047</v>
      </c>
      <c r="N237" s="4" t="s">
        <v>265</v>
      </c>
      <c r="P237" t="str">
        <f>VLOOKUP(C237,Województwa!B$2:D$484,3,0)</f>
        <v>OZZ Małopolskie</v>
      </c>
    </row>
    <row r="238" spans="1:16" x14ac:dyDescent="0.25">
      <c r="A238" s="4">
        <v>80</v>
      </c>
      <c r="B238" s="2" t="s">
        <v>1194</v>
      </c>
      <c r="C238" s="2" t="s">
        <v>88</v>
      </c>
      <c r="D238" s="4">
        <v>2010</v>
      </c>
      <c r="E238" s="4">
        <v>80</v>
      </c>
      <c r="F238" s="7" t="s">
        <v>359</v>
      </c>
      <c r="G238" s="4">
        <v>1.5</v>
      </c>
      <c r="H238" s="4">
        <v>80</v>
      </c>
      <c r="I238" s="4">
        <v>20</v>
      </c>
      <c r="J238" s="4">
        <v>3</v>
      </c>
      <c r="K238" s="4">
        <v>22</v>
      </c>
      <c r="L238" s="4">
        <v>4.5</v>
      </c>
      <c r="M238" s="7" t="s">
        <v>1049</v>
      </c>
      <c r="N238" s="4" t="s">
        <v>265</v>
      </c>
      <c r="P238" t="str">
        <f>VLOOKUP(C238,Województwa!B$2:D$484,3,0)</f>
        <v>OZZ Łódzkie</v>
      </c>
    </row>
    <row r="239" spans="1:16" x14ac:dyDescent="0.25">
      <c r="A239" s="4">
        <v>80</v>
      </c>
      <c r="B239" s="2" t="s">
        <v>1195</v>
      </c>
      <c r="C239" s="2" t="s">
        <v>207</v>
      </c>
      <c r="D239" s="4">
        <v>2010</v>
      </c>
      <c r="E239" s="4">
        <v>80</v>
      </c>
      <c r="F239" s="7" t="s">
        <v>1021</v>
      </c>
      <c r="G239" s="4">
        <v>3</v>
      </c>
      <c r="H239" s="4">
        <v>80</v>
      </c>
      <c r="I239" s="4">
        <v>28</v>
      </c>
      <c r="J239" s="4">
        <v>0</v>
      </c>
      <c r="K239" s="4">
        <v>22</v>
      </c>
      <c r="L239" s="4">
        <v>3</v>
      </c>
      <c r="M239" s="7" t="s">
        <v>1051</v>
      </c>
      <c r="N239" s="4" t="s">
        <v>265</v>
      </c>
      <c r="P239" t="str">
        <f>VLOOKUP(C239,Województwa!B$2:D$484,3,0)</f>
        <v>OZZ Wielkopolskie</v>
      </c>
    </row>
    <row r="240" spans="1:16" x14ac:dyDescent="0.25">
      <c r="A240" s="4">
        <v>80</v>
      </c>
      <c r="B240" s="2" t="s">
        <v>1196</v>
      </c>
      <c r="C240" s="2" t="s">
        <v>166</v>
      </c>
      <c r="D240" s="4">
        <v>2011</v>
      </c>
      <c r="E240" s="4">
        <v>80</v>
      </c>
      <c r="F240" s="7" t="s">
        <v>498</v>
      </c>
      <c r="G240" s="4">
        <v>0</v>
      </c>
      <c r="H240" s="4">
        <v>80</v>
      </c>
      <c r="I240" s="4">
        <v>21</v>
      </c>
      <c r="J240" s="4">
        <v>2</v>
      </c>
      <c r="K240" s="4">
        <v>22</v>
      </c>
      <c r="L240" s="4">
        <v>2</v>
      </c>
      <c r="M240" s="7" t="s">
        <v>1053</v>
      </c>
      <c r="N240" s="4" t="s">
        <v>265</v>
      </c>
      <c r="P240" t="str">
        <f>VLOOKUP(C240,Województwa!B$2:D$484,3,0)</f>
        <v>OZZ Pomorskie</v>
      </c>
    </row>
    <row r="241" spans="1:16" x14ac:dyDescent="0.25">
      <c r="A241" s="4">
        <v>80</v>
      </c>
      <c r="B241" s="2" t="s">
        <v>1197</v>
      </c>
      <c r="C241" s="2" t="s">
        <v>81</v>
      </c>
      <c r="D241" s="4">
        <v>2011</v>
      </c>
      <c r="E241" s="4">
        <v>92</v>
      </c>
      <c r="F241" s="7" t="s">
        <v>1198</v>
      </c>
      <c r="G241" s="4">
        <v>0</v>
      </c>
      <c r="H241" s="4">
        <v>80</v>
      </c>
      <c r="I241" s="4" t="s">
        <v>1184</v>
      </c>
      <c r="J241" s="4">
        <v>0.33</v>
      </c>
      <c r="K241" s="4">
        <v>22</v>
      </c>
      <c r="L241" s="4">
        <v>0.33</v>
      </c>
      <c r="M241" s="7" t="s">
        <v>1080</v>
      </c>
      <c r="N241" s="4" t="s">
        <v>265</v>
      </c>
      <c r="P241" t="str">
        <f>VLOOKUP(C241,Województwa!B$2:D$484,3,0)</f>
        <v>OZZ Łódzkie</v>
      </c>
    </row>
    <row r="242" spans="1:16" x14ac:dyDescent="0.25">
      <c r="A242" s="4">
        <v>80</v>
      </c>
      <c r="B242" s="2" t="s">
        <v>730</v>
      </c>
      <c r="C242" s="2" t="s">
        <v>146</v>
      </c>
      <c r="D242" s="4">
        <v>2011</v>
      </c>
      <c r="E242" s="4">
        <v>80</v>
      </c>
      <c r="F242" s="7" t="s">
        <v>1044</v>
      </c>
      <c r="G242" s="4">
        <v>0</v>
      </c>
      <c r="H242" s="4">
        <v>80</v>
      </c>
      <c r="I242" s="4" t="s">
        <v>1199</v>
      </c>
      <c r="J242" s="4">
        <v>0</v>
      </c>
      <c r="K242" s="4">
        <v>22</v>
      </c>
      <c r="L242" s="4">
        <v>0</v>
      </c>
      <c r="M242" s="7" t="s">
        <v>1262</v>
      </c>
      <c r="N242" s="4" t="s">
        <v>265</v>
      </c>
      <c r="P242" t="str">
        <f>VLOOKUP(C242,Województwa!B$2:D$484,3,0)</f>
        <v>OZZ Podlaskie</v>
      </c>
    </row>
    <row r="243" spans="1:16" x14ac:dyDescent="0.25">
      <c r="A243" s="4">
        <v>80</v>
      </c>
      <c r="B243" s="2" t="s">
        <v>1200</v>
      </c>
      <c r="C243" s="2" t="s">
        <v>103</v>
      </c>
      <c r="D243" s="4">
        <v>2011</v>
      </c>
      <c r="E243" s="4">
        <v>80</v>
      </c>
      <c r="F243" s="7" t="s">
        <v>603</v>
      </c>
      <c r="G243" s="4">
        <v>0</v>
      </c>
      <c r="J243" s="4">
        <v>0</v>
      </c>
      <c r="K243" s="4">
        <v>22</v>
      </c>
      <c r="L243" s="4">
        <v>0</v>
      </c>
      <c r="M243" s="7" t="s">
        <v>1262</v>
      </c>
      <c r="N243" s="4" t="s">
        <v>265</v>
      </c>
      <c r="P243" t="str">
        <f>VLOOKUP(C243,Województwa!B$2:D$484,3,0)</f>
        <v>OZZ Mazowieckie</v>
      </c>
    </row>
    <row r="244" spans="1:16" x14ac:dyDescent="0.25">
      <c r="A244" s="4">
        <v>80</v>
      </c>
      <c r="B244" s="2" t="s">
        <v>1201</v>
      </c>
      <c r="C244" s="2" t="s">
        <v>108</v>
      </c>
      <c r="D244" s="4">
        <v>2010</v>
      </c>
      <c r="E244" s="4">
        <v>80</v>
      </c>
      <c r="F244" s="7" t="s">
        <v>1053</v>
      </c>
      <c r="G244" s="4">
        <v>0</v>
      </c>
      <c r="H244" s="4">
        <v>80</v>
      </c>
      <c r="I244" s="4">
        <v>29</v>
      </c>
      <c r="J244" s="4">
        <v>0</v>
      </c>
      <c r="K244" s="4">
        <v>22</v>
      </c>
      <c r="L244" s="4">
        <v>0</v>
      </c>
      <c r="M244" s="7" t="s">
        <v>1262</v>
      </c>
      <c r="N244" s="4" t="s">
        <v>265</v>
      </c>
      <c r="P244" t="str">
        <f>VLOOKUP(C244,Województwa!B$2:D$484,3,0)</f>
        <v>OZZ Mazowieckie</v>
      </c>
    </row>
    <row r="245" spans="1:16" x14ac:dyDescent="0.25">
      <c r="A245" s="4">
        <v>80</v>
      </c>
      <c r="B245" s="2" t="s">
        <v>1202</v>
      </c>
      <c r="C245" s="2" t="s">
        <v>108</v>
      </c>
      <c r="D245" s="4">
        <v>2010</v>
      </c>
      <c r="E245" s="4">
        <v>80</v>
      </c>
      <c r="F245" s="7" t="s">
        <v>1203</v>
      </c>
      <c r="G245" s="4">
        <v>0</v>
      </c>
      <c r="H245" s="4">
        <v>80</v>
      </c>
      <c r="I245" s="4">
        <v>31</v>
      </c>
      <c r="J245" s="4">
        <v>0</v>
      </c>
      <c r="K245" s="4">
        <v>22</v>
      </c>
      <c r="L245" s="4">
        <v>0</v>
      </c>
      <c r="M245" s="7" t="s">
        <v>1262</v>
      </c>
      <c r="N245" s="4" t="s">
        <v>265</v>
      </c>
      <c r="P245" t="str">
        <f>VLOOKUP(C245,Województwa!B$2:D$484,3,0)</f>
        <v>OZZ Mazowieckie</v>
      </c>
    </row>
    <row r="246" spans="1:16" x14ac:dyDescent="0.25">
      <c r="A246" s="4">
        <v>80</v>
      </c>
      <c r="B246" s="2" t="s">
        <v>1204</v>
      </c>
      <c r="C246" s="2" t="s">
        <v>196</v>
      </c>
      <c r="D246" s="4">
        <v>2009</v>
      </c>
      <c r="E246" s="4">
        <v>80</v>
      </c>
      <c r="F246" s="7" t="s">
        <v>1203</v>
      </c>
      <c r="G246" s="4">
        <v>0</v>
      </c>
      <c r="J246" s="4">
        <v>0</v>
      </c>
      <c r="K246" s="4">
        <v>22</v>
      </c>
      <c r="L246" s="4">
        <v>0</v>
      </c>
      <c r="M246" s="7" t="s">
        <v>1262</v>
      </c>
      <c r="N246" s="4" t="s">
        <v>265</v>
      </c>
      <c r="P246" t="str">
        <f>VLOOKUP(C246,Województwa!B$2:D$484,3,0)</f>
        <v>OZZ Warmińsko-mazurskie</v>
      </c>
    </row>
    <row r="247" spans="1:16" x14ac:dyDescent="0.25">
      <c r="A247" s="4">
        <v>80</v>
      </c>
      <c r="B247" s="2" t="s">
        <v>721</v>
      </c>
      <c r="C247" s="2" t="s">
        <v>187</v>
      </c>
      <c r="D247" s="4">
        <v>2009</v>
      </c>
      <c r="E247" s="4">
        <v>80</v>
      </c>
      <c r="F247" s="7" t="s">
        <v>1203</v>
      </c>
      <c r="G247" s="4">
        <v>0</v>
      </c>
      <c r="J247" s="4">
        <v>0</v>
      </c>
      <c r="K247" s="4">
        <v>22</v>
      </c>
      <c r="L247" s="4">
        <v>0</v>
      </c>
      <c r="M247" s="7" t="s">
        <v>1262</v>
      </c>
      <c r="N247" s="4" t="s">
        <v>265</v>
      </c>
      <c r="P247" t="str">
        <f>VLOOKUP(C247,Województwa!B$2:D$484,3,0)</f>
        <v>OZZ Świętokrzyskie</v>
      </c>
    </row>
    <row r="248" spans="1:16" x14ac:dyDescent="0.25">
      <c r="A248" s="4">
        <v>80</v>
      </c>
      <c r="B248" s="2" t="s">
        <v>1205</v>
      </c>
      <c r="C248" s="2" t="s">
        <v>846</v>
      </c>
      <c r="D248" s="4">
        <v>2011</v>
      </c>
      <c r="E248" s="4">
        <v>80</v>
      </c>
      <c r="F248" s="7" t="s">
        <v>1086</v>
      </c>
      <c r="G248" s="4">
        <v>0</v>
      </c>
      <c r="H248" s="4">
        <v>80</v>
      </c>
      <c r="I248" s="4">
        <v>27</v>
      </c>
      <c r="J248" s="4">
        <v>0</v>
      </c>
      <c r="K248" s="4">
        <v>22</v>
      </c>
      <c r="L248" s="4">
        <v>0</v>
      </c>
      <c r="M248" s="7" t="s">
        <v>1262</v>
      </c>
      <c r="N248" s="4" t="s">
        <v>265</v>
      </c>
      <c r="P248" t="str">
        <f>VLOOKUP(C248,Województwa!B$2:D$484,3,0)</f>
        <v>OZZ Łódzkie</v>
      </c>
    </row>
    <row r="249" spans="1:16" x14ac:dyDescent="0.25">
      <c r="A249" s="4">
        <v>80</v>
      </c>
      <c r="B249" s="2" t="s">
        <v>1206</v>
      </c>
      <c r="C249" s="2" t="s">
        <v>196</v>
      </c>
      <c r="D249" s="4">
        <v>2010</v>
      </c>
      <c r="E249" s="4">
        <v>80</v>
      </c>
      <c r="F249" s="7" t="s">
        <v>1207</v>
      </c>
      <c r="G249" s="4">
        <v>0</v>
      </c>
      <c r="H249" s="4">
        <v>80</v>
      </c>
      <c r="I249" s="4" t="s">
        <v>1199</v>
      </c>
      <c r="J249" s="4">
        <v>0</v>
      </c>
      <c r="K249" s="4">
        <v>22</v>
      </c>
      <c r="L249" s="4">
        <v>0</v>
      </c>
      <c r="M249" s="7" t="s">
        <v>1262</v>
      </c>
      <c r="N249" s="4" t="s">
        <v>265</v>
      </c>
      <c r="P249" t="str">
        <f>VLOOKUP(C249,Województwa!B$2:D$484,3,0)</f>
        <v>OZZ Warmińsko-mazurskie</v>
      </c>
    </row>
    <row r="250" spans="1:16" x14ac:dyDescent="0.25">
      <c r="A250" s="4">
        <v>80</v>
      </c>
      <c r="B250" s="2" t="s">
        <v>1208</v>
      </c>
      <c r="C250" s="2" t="s">
        <v>164</v>
      </c>
      <c r="D250" s="4">
        <v>2010</v>
      </c>
      <c r="E250" s="4">
        <v>80</v>
      </c>
      <c r="F250" s="7" t="s">
        <v>1207</v>
      </c>
      <c r="G250" s="4">
        <v>0</v>
      </c>
      <c r="J250" s="4">
        <v>0</v>
      </c>
      <c r="K250" s="4">
        <v>22</v>
      </c>
      <c r="L250" s="4">
        <v>0</v>
      </c>
      <c r="M250" s="7" t="s">
        <v>1262</v>
      </c>
      <c r="N250" s="4" t="s">
        <v>265</v>
      </c>
      <c r="P250" t="str">
        <f>VLOOKUP(C250,Województwa!B$2:D$484,3,0)</f>
        <v>OZZ Pomorskie</v>
      </c>
    </row>
    <row r="251" spans="1:16" x14ac:dyDescent="0.25">
      <c r="A251" s="4">
        <v>80</v>
      </c>
      <c r="B251" s="2" t="s">
        <v>1209</v>
      </c>
      <c r="C251" s="2" t="s">
        <v>166</v>
      </c>
      <c r="D251" s="4">
        <v>2010</v>
      </c>
      <c r="E251" s="4">
        <v>80</v>
      </c>
      <c r="F251" s="7" t="s">
        <v>1207</v>
      </c>
      <c r="G251" s="4">
        <v>0</v>
      </c>
      <c r="J251" s="4">
        <v>0</v>
      </c>
      <c r="K251" s="4">
        <v>22</v>
      </c>
      <c r="L251" s="4">
        <v>0</v>
      </c>
      <c r="M251" s="7" t="s">
        <v>1262</v>
      </c>
      <c r="N251" s="4" t="s">
        <v>265</v>
      </c>
      <c r="P251" t="str">
        <f>VLOOKUP(C251,Województwa!B$2:D$484,3,0)</f>
        <v>OZZ Pomorskie</v>
      </c>
    </row>
    <row r="252" spans="1:16" x14ac:dyDescent="0.25">
      <c r="A252" s="4">
        <v>80</v>
      </c>
      <c r="B252" s="2" t="s">
        <v>1210</v>
      </c>
      <c r="C252" s="2" t="s">
        <v>78</v>
      </c>
      <c r="D252" s="4">
        <v>2011</v>
      </c>
      <c r="E252" s="4">
        <v>80</v>
      </c>
      <c r="F252" s="7" t="s">
        <v>1207</v>
      </c>
      <c r="G252" s="4">
        <v>0</v>
      </c>
      <c r="J252" s="4">
        <v>0</v>
      </c>
      <c r="K252" s="4">
        <v>22</v>
      </c>
      <c r="L252" s="4">
        <v>0</v>
      </c>
      <c r="M252" s="7" t="s">
        <v>1262</v>
      </c>
      <c r="N252" s="4" t="s">
        <v>265</v>
      </c>
      <c r="P252" t="str">
        <f>VLOOKUP(C252,Województwa!B$2:D$484,3,0)</f>
        <v>OZZ Łódzkie</v>
      </c>
    </row>
    <row r="253" spans="1:16" x14ac:dyDescent="0.25">
      <c r="A253" s="4">
        <v>80</v>
      </c>
      <c r="B253" s="2" t="s">
        <v>1211</v>
      </c>
      <c r="C253" s="2" t="s">
        <v>846</v>
      </c>
      <c r="D253" s="4">
        <v>2011</v>
      </c>
      <c r="G253" s="4">
        <v>0</v>
      </c>
      <c r="H253" s="4">
        <v>80</v>
      </c>
      <c r="I253" s="4">
        <v>30</v>
      </c>
      <c r="J253" s="4">
        <v>0</v>
      </c>
      <c r="K253" s="4">
        <v>22</v>
      </c>
      <c r="L253" s="4">
        <v>0</v>
      </c>
      <c r="M253" s="7" t="s">
        <v>1262</v>
      </c>
      <c r="N253" s="4" t="s">
        <v>265</v>
      </c>
      <c r="P253" t="str">
        <f>VLOOKUP(C253,Województwa!B$2:D$484,3,0)</f>
        <v>OZZ Łódzkie</v>
      </c>
    </row>
    <row r="254" spans="1:16" x14ac:dyDescent="0.25">
      <c r="A254" s="4">
        <v>80</v>
      </c>
      <c r="B254" s="2" t="s">
        <v>1212</v>
      </c>
      <c r="C254" s="2" t="s">
        <v>24</v>
      </c>
      <c r="D254" s="4">
        <v>2010</v>
      </c>
      <c r="G254" s="4">
        <v>0</v>
      </c>
      <c r="H254" s="4">
        <v>80</v>
      </c>
      <c r="I254" s="4" t="s">
        <v>1199</v>
      </c>
      <c r="J254" s="4">
        <v>0</v>
      </c>
      <c r="K254" s="4">
        <v>22</v>
      </c>
      <c r="L254" s="4">
        <v>0</v>
      </c>
      <c r="M254" s="7" t="s">
        <v>1262</v>
      </c>
      <c r="N254" s="4" t="s">
        <v>265</v>
      </c>
      <c r="P254" t="str">
        <f>VLOOKUP(C254,Województwa!B$2:D$484,3,0)</f>
        <v>OZZ Dolnośląskie</v>
      </c>
    </row>
    <row r="255" spans="1:16" x14ac:dyDescent="0.25">
      <c r="A255" s="4">
        <v>80</v>
      </c>
      <c r="B255" s="2" t="s">
        <v>1213</v>
      </c>
      <c r="C255" s="2" t="s">
        <v>88</v>
      </c>
      <c r="D255" s="4">
        <v>2011</v>
      </c>
      <c r="G255" s="4">
        <v>0</v>
      </c>
      <c r="H255" s="4">
        <v>80</v>
      </c>
      <c r="I255" s="4" t="s">
        <v>1199</v>
      </c>
      <c r="J255" s="4">
        <v>0</v>
      </c>
      <c r="K255" s="4">
        <v>22</v>
      </c>
      <c r="L255" s="4">
        <v>0</v>
      </c>
      <c r="M255" s="7" t="s">
        <v>1262</v>
      </c>
      <c r="N255" s="4" t="s">
        <v>265</v>
      </c>
      <c r="P255" t="str">
        <f>VLOOKUP(C255,Województwa!B$2:D$484,3,0)</f>
        <v>OZZ Łódzkie</v>
      </c>
    </row>
    <row r="256" spans="1:16" x14ac:dyDescent="0.25">
      <c r="A256" s="4">
        <v>92</v>
      </c>
      <c r="B256" s="2" t="s">
        <v>1214</v>
      </c>
      <c r="C256" s="2" t="s">
        <v>108</v>
      </c>
      <c r="D256" s="4">
        <v>2009</v>
      </c>
      <c r="E256" s="4">
        <v>92</v>
      </c>
      <c r="F256" s="7" t="s">
        <v>963</v>
      </c>
      <c r="G256" s="4">
        <v>16</v>
      </c>
      <c r="H256" s="4">
        <v>92</v>
      </c>
      <c r="I256" s="4">
        <v>1</v>
      </c>
      <c r="J256" s="4">
        <v>16</v>
      </c>
      <c r="K256" s="4">
        <v>16</v>
      </c>
      <c r="L256" s="4">
        <v>32</v>
      </c>
      <c r="M256" s="7" t="s">
        <v>963</v>
      </c>
      <c r="N256" s="4" t="s">
        <v>255</v>
      </c>
      <c r="P256" t="str">
        <f>VLOOKUP(C256,Województwa!B$2:D$484,3,0)</f>
        <v>OZZ Mazowieckie</v>
      </c>
    </row>
    <row r="257" spans="1:16" x14ac:dyDescent="0.25">
      <c r="A257" s="4">
        <v>92</v>
      </c>
      <c r="B257" s="2" t="s">
        <v>1215</v>
      </c>
      <c r="C257" s="2" t="s">
        <v>844</v>
      </c>
      <c r="D257" s="4">
        <v>2009</v>
      </c>
      <c r="E257" s="4">
        <v>92</v>
      </c>
      <c r="F257" s="7" t="s">
        <v>966</v>
      </c>
      <c r="G257" s="4">
        <v>15</v>
      </c>
      <c r="H257" s="4">
        <v>92</v>
      </c>
      <c r="I257" s="4">
        <v>2</v>
      </c>
      <c r="J257" s="4">
        <v>15</v>
      </c>
      <c r="K257" s="4">
        <v>16</v>
      </c>
      <c r="L257" s="4">
        <v>30</v>
      </c>
      <c r="M257" s="7" t="s">
        <v>966</v>
      </c>
      <c r="N257" s="4" t="s">
        <v>255</v>
      </c>
      <c r="P257" t="str">
        <f>VLOOKUP(C257,Województwa!B$2:D$484,3,0)</f>
        <v>OZZ Lubuskie</v>
      </c>
    </row>
    <row r="258" spans="1:16" x14ac:dyDescent="0.25">
      <c r="A258" s="4">
        <v>92</v>
      </c>
      <c r="B258" s="2" t="s">
        <v>1216</v>
      </c>
      <c r="C258" s="2" t="s">
        <v>24</v>
      </c>
      <c r="D258" s="4">
        <v>2010</v>
      </c>
      <c r="E258" s="4">
        <v>92</v>
      </c>
      <c r="F258" s="7" t="s">
        <v>965</v>
      </c>
      <c r="G258" s="4">
        <v>13.5</v>
      </c>
      <c r="H258" s="4">
        <v>92</v>
      </c>
      <c r="I258" s="4">
        <v>3</v>
      </c>
      <c r="J258" s="4">
        <v>13.5</v>
      </c>
      <c r="K258" s="4">
        <v>16</v>
      </c>
      <c r="L258" s="4">
        <v>27</v>
      </c>
      <c r="M258" s="7" t="s">
        <v>965</v>
      </c>
      <c r="N258" s="4" t="s">
        <v>255</v>
      </c>
      <c r="P258" t="str">
        <f>VLOOKUP(C258,Województwa!B$2:D$484,3,0)</f>
        <v>OZZ Dolnośląskie</v>
      </c>
    </row>
    <row r="259" spans="1:16" x14ac:dyDescent="0.25">
      <c r="A259" s="4">
        <v>92</v>
      </c>
      <c r="B259" s="2" t="s">
        <v>1217</v>
      </c>
      <c r="C259" s="2" t="s">
        <v>103</v>
      </c>
      <c r="D259" s="4">
        <v>2009</v>
      </c>
      <c r="E259" s="4">
        <v>92</v>
      </c>
      <c r="F259" s="7" t="s">
        <v>965</v>
      </c>
      <c r="G259" s="4">
        <v>13.5</v>
      </c>
      <c r="H259" s="4">
        <v>92</v>
      </c>
      <c r="I259" s="4">
        <v>5</v>
      </c>
      <c r="J259" s="4">
        <v>11.5</v>
      </c>
      <c r="K259" s="4">
        <v>16</v>
      </c>
      <c r="L259" s="4">
        <v>25</v>
      </c>
      <c r="M259" s="7" t="s">
        <v>970</v>
      </c>
      <c r="N259" s="4" t="s">
        <v>255</v>
      </c>
      <c r="P259" t="str">
        <f>VLOOKUP(C259,Województwa!B$2:D$484,3,0)</f>
        <v>OZZ Mazowieckie</v>
      </c>
    </row>
    <row r="260" spans="1:16" x14ac:dyDescent="0.25">
      <c r="A260" s="4">
        <v>92</v>
      </c>
      <c r="B260" s="2" t="s">
        <v>1218</v>
      </c>
      <c r="C260" s="2" t="s">
        <v>88</v>
      </c>
      <c r="D260" s="4">
        <v>2009</v>
      </c>
      <c r="E260" s="4">
        <v>92</v>
      </c>
      <c r="F260" s="7" t="s">
        <v>969</v>
      </c>
      <c r="G260" s="4">
        <v>11.5</v>
      </c>
      <c r="H260" s="4">
        <v>92</v>
      </c>
      <c r="I260" s="4">
        <v>7</v>
      </c>
      <c r="J260" s="4">
        <v>10</v>
      </c>
      <c r="K260" s="4">
        <v>16</v>
      </c>
      <c r="L260" s="4">
        <v>21.5</v>
      </c>
      <c r="M260" s="7" t="s">
        <v>969</v>
      </c>
      <c r="N260" s="4" t="s">
        <v>255</v>
      </c>
      <c r="P260" t="str">
        <f>VLOOKUP(C260,Województwa!B$2:D$484,3,0)</f>
        <v>OZZ Łódzkie</v>
      </c>
    </row>
    <row r="261" spans="1:16" x14ac:dyDescent="0.25">
      <c r="A261" s="4">
        <v>92</v>
      </c>
      <c r="B261" s="2" t="s">
        <v>757</v>
      </c>
      <c r="C261" s="2" t="s">
        <v>76</v>
      </c>
      <c r="D261" s="4">
        <v>2010</v>
      </c>
      <c r="E261" s="4">
        <v>92</v>
      </c>
      <c r="F261" s="7" t="s">
        <v>969</v>
      </c>
      <c r="G261" s="4">
        <v>11.5</v>
      </c>
      <c r="H261" s="4">
        <v>92</v>
      </c>
      <c r="I261" s="4">
        <v>8</v>
      </c>
      <c r="J261" s="4">
        <v>9</v>
      </c>
      <c r="K261" s="4">
        <v>16</v>
      </c>
      <c r="L261" s="4">
        <v>20.5</v>
      </c>
      <c r="M261" s="7" t="s">
        <v>973</v>
      </c>
      <c r="N261" s="4" t="s">
        <v>255</v>
      </c>
      <c r="P261" t="str">
        <f>VLOOKUP(C261,Województwa!B$2:D$484,3,0)</f>
        <v>OZZ Łódzkie</v>
      </c>
    </row>
    <row r="262" spans="1:16" x14ac:dyDescent="0.25">
      <c r="A262" s="4">
        <v>92</v>
      </c>
      <c r="B262" s="2" t="s">
        <v>1219</v>
      </c>
      <c r="C262" s="2" t="s">
        <v>913</v>
      </c>
      <c r="D262" s="4">
        <v>2009</v>
      </c>
      <c r="E262" s="4">
        <v>92</v>
      </c>
      <c r="F262" s="7" t="s">
        <v>982</v>
      </c>
      <c r="G262" s="4">
        <v>6</v>
      </c>
      <c r="H262" s="4">
        <v>92</v>
      </c>
      <c r="I262" s="4">
        <v>5</v>
      </c>
      <c r="J262" s="4">
        <v>11.5</v>
      </c>
      <c r="K262" s="4">
        <v>16</v>
      </c>
      <c r="L262" s="4">
        <v>17.5</v>
      </c>
      <c r="M262" s="7" t="s">
        <v>975</v>
      </c>
      <c r="N262" s="4" t="s">
        <v>255</v>
      </c>
      <c r="P262" t="str">
        <f>VLOOKUP(C262,Województwa!B$2:D$484,3,0)</f>
        <v>OZZ Pomorskie</v>
      </c>
    </row>
    <row r="263" spans="1:16" x14ac:dyDescent="0.25">
      <c r="A263" s="4">
        <v>92</v>
      </c>
      <c r="B263" s="2" t="s">
        <v>1220</v>
      </c>
      <c r="C263" s="2" t="s">
        <v>65</v>
      </c>
      <c r="D263" s="4">
        <v>2010</v>
      </c>
      <c r="E263" s="4">
        <v>92</v>
      </c>
      <c r="F263" s="7" t="s">
        <v>978</v>
      </c>
      <c r="G263" s="4">
        <v>8</v>
      </c>
      <c r="H263" s="4">
        <v>92</v>
      </c>
      <c r="I263" s="4">
        <v>9</v>
      </c>
      <c r="J263" s="4">
        <v>8</v>
      </c>
      <c r="K263" s="4">
        <v>16</v>
      </c>
      <c r="L263" s="4">
        <v>16</v>
      </c>
      <c r="M263" s="7" t="s">
        <v>976</v>
      </c>
      <c r="N263" s="4" t="s">
        <v>255</v>
      </c>
      <c r="P263" t="str">
        <f>VLOOKUP(C263,Województwa!B$2:D$484,3,0)</f>
        <v>OZZ Lubuskie</v>
      </c>
    </row>
    <row r="264" spans="1:16" x14ac:dyDescent="0.25">
      <c r="A264" s="4">
        <v>92</v>
      </c>
      <c r="B264" s="2" t="s">
        <v>749</v>
      </c>
      <c r="C264" s="2" t="s">
        <v>76</v>
      </c>
      <c r="D264" s="4">
        <v>2010</v>
      </c>
      <c r="G264" s="4">
        <v>0</v>
      </c>
      <c r="H264" s="4">
        <v>92</v>
      </c>
      <c r="I264" s="4">
        <v>3</v>
      </c>
      <c r="J264" s="4">
        <v>13.5</v>
      </c>
      <c r="K264" s="4">
        <v>16</v>
      </c>
      <c r="L264" s="4">
        <v>13.5</v>
      </c>
      <c r="M264" s="7" t="s">
        <v>978</v>
      </c>
      <c r="N264" s="4" t="s">
        <v>255</v>
      </c>
      <c r="P264" t="str">
        <f>VLOOKUP(C264,Województwa!B$2:D$484,3,0)</f>
        <v>OZZ Łódzkie</v>
      </c>
    </row>
    <row r="265" spans="1:16" x14ac:dyDescent="0.25">
      <c r="A265" s="4">
        <v>92</v>
      </c>
      <c r="B265" s="2" t="s">
        <v>1221</v>
      </c>
      <c r="C265" s="2" t="s">
        <v>173</v>
      </c>
      <c r="D265" s="4">
        <v>2010</v>
      </c>
      <c r="E265" s="4">
        <v>92</v>
      </c>
      <c r="F265" s="7" t="s">
        <v>975</v>
      </c>
      <c r="G265" s="4">
        <v>10</v>
      </c>
      <c r="H265" s="4">
        <v>92</v>
      </c>
      <c r="I265" s="4">
        <v>18</v>
      </c>
      <c r="J265" s="4">
        <v>0</v>
      </c>
      <c r="K265" s="4">
        <v>16</v>
      </c>
      <c r="L265" s="4">
        <v>10</v>
      </c>
      <c r="M265" s="7" t="s">
        <v>980</v>
      </c>
      <c r="N265" s="4" t="s">
        <v>255</v>
      </c>
      <c r="P265" t="str">
        <f>VLOOKUP(C265,Województwa!B$2:D$484,3,0)</f>
        <v>OZZ Śląskie</v>
      </c>
    </row>
    <row r="266" spans="1:16" x14ac:dyDescent="0.25">
      <c r="A266" s="4">
        <v>92</v>
      </c>
      <c r="B266" s="2" t="s">
        <v>1222</v>
      </c>
      <c r="C266" s="2" t="s">
        <v>146</v>
      </c>
      <c r="D266" s="4">
        <v>2009</v>
      </c>
      <c r="E266" s="4">
        <v>92</v>
      </c>
      <c r="F266" s="7" t="s">
        <v>976</v>
      </c>
      <c r="G266" s="4">
        <v>9</v>
      </c>
      <c r="J266" s="4">
        <v>0</v>
      </c>
      <c r="K266" s="4">
        <v>16</v>
      </c>
      <c r="L266" s="4">
        <v>9</v>
      </c>
      <c r="M266" s="7" t="s">
        <v>982</v>
      </c>
      <c r="N266" s="4" t="s">
        <v>255</v>
      </c>
      <c r="P266" t="str">
        <f>VLOOKUP(C266,Województwa!B$2:D$484,3,0)</f>
        <v>OZZ Podlaskie</v>
      </c>
    </row>
    <row r="267" spans="1:16" x14ac:dyDescent="0.25">
      <c r="A267" s="4">
        <v>92</v>
      </c>
      <c r="B267" s="2" t="s">
        <v>1223</v>
      </c>
      <c r="C267" s="2" t="s">
        <v>91</v>
      </c>
      <c r="D267" s="4">
        <v>2010</v>
      </c>
      <c r="G267" s="4">
        <v>0</v>
      </c>
      <c r="H267" s="4">
        <v>92</v>
      </c>
      <c r="I267" s="4">
        <v>10</v>
      </c>
      <c r="J267" s="4">
        <v>7</v>
      </c>
      <c r="K267" s="4">
        <v>16</v>
      </c>
      <c r="L267" s="4">
        <v>7</v>
      </c>
      <c r="M267" s="7" t="s">
        <v>1263</v>
      </c>
      <c r="N267" s="4" t="s">
        <v>255</v>
      </c>
      <c r="P267" t="str">
        <f>VLOOKUP(C267,Województwa!B$2:D$484,3,0)</f>
        <v>OZZ Małopolskie</v>
      </c>
    </row>
    <row r="268" spans="1:16" x14ac:dyDescent="0.25">
      <c r="A268" s="4">
        <v>92</v>
      </c>
      <c r="B268" s="2" t="s">
        <v>756</v>
      </c>
      <c r="C268" s="2" t="s">
        <v>117</v>
      </c>
      <c r="D268" s="4">
        <v>2009</v>
      </c>
      <c r="E268" s="4">
        <v>92</v>
      </c>
      <c r="F268" s="7" t="s">
        <v>1011</v>
      </c>
      <c r="G268" s="4">
        <v>2</v>
      </c>
      <c r="H268" s="4">
        <v>92</v>
      </c>
      <c r="I268" s="4">
        <v>12</v>
      </c>
      <c r="J268" s="4">
        <v>5</v>
      </c>
      <c r="K268" s="4">
        <v>16</v>
      </c>
      <c r="L268" s="4">
        <v>7</v>
      </c>
      <c r="M268" s="7" t="s">
        <v>1263</v>
      </c>
      <c r="N268" s="4" t="s">
        <v>255</v>
      </c>
      <c r="P268" t="str">
        <f>VLOOKUP(C268,Województwa!B$2:D$484,3,0)</f>
        <v>OZZ Mazowieckie</v>
      </c>
    </row>
    <row r="269" spans="1:16" x14ac:dyDescent="0.25">
      <c r="A269" s="4">
        <v>92</v>
      </c>
      <c r="B269" s="2" t="s">
        <v>1224</v>
      </c>
      <c r="C269" s="2" t="s">
        <v>53</v>
      </c>
      <c r="D269" s="4">
        <v>2011</v>
      </c>
      <c r="E269" s="4">
        <v>92</v>
      </c>
      <c r="F269" s="7" t="s">
        <v>980</v>
      </c>
      <c r="G269" s="4">
        <v>7</v>
      </c>
      <c r="H269" s="4">
        <v>92</v>
      </c>
      <c r="I269" s="4" t="s">
        <v>356</v>
      </c>
      <c r="J269" s="4">
        <v>0</v>
      </c>
      <c r="K269" s="4">
        <v>16</v>
      </c>
      <c r="L269" s="4">
        <v>7</v>
      </c>
      <c r="M269" s="7" t="s">
        <v>1263</v>
      </c>
      <c r="N269" s="4" t="s">
        <v>255</v>
      </c>
      <c r="P269" t="str">
        <f>VLOOKUP(C269,Województwa!B$2:D$484,3,0)</f>
        <v>OZZ Mazowieckie</v>
      </c>
    </row>
    <row r="270" spans="1:16" x14ac:dyDescent="0.25">
      <c r="A270" s="4">
        <v>92</v>
      </c>
      <c r="B270" s="2" t="s">
        <v>1225</v>
      </c>
      <c r="C270" s="2" t="s">
        <v>103</v>
      </c>
      <c r="D270" s="4">
        <v>2009</v>
      </c>
      <c r="E270" s="4">
        <v>92</v>
      </c>
      <c r="F270" s="7" t="s">
        <v>672</v>
      </c>
      <c r="G270" s="4">
        <v>0</v>
      </c>
      <c r="H270" s="4">
        <v>92</v>
      </c>
      <c r="I270" s="4">
        <v>11</v>
      </c>
      <c r="J270" s="4">
        <v>6</v>
      </c>
      <c r="K270" s="4">
        <v>16</v>
      </c>
      <c r="L270" s="4">
        <v>6</v>
      </c>
      <c r="M270" s="7" t="s">
        <v>331</v>
      </c>
      <c r="N270" s="4" t="s">
        <v>255</v>
      </c>
      <c r="P270" t="str">
        <f>VLOOKUP(C270,Województwa!B$2:D$484,3,0)</f>
        <v>OZZ Mazowieckie</v>
      </c>
    </row>
    <row r="271" spans="1:16" x14ac:dyDescent="0.25">
      <c r="A271" s="4">
        <v>92</v>
      </c>
      <c r="B271" s="2" t="s">
        <v>1226</v>
      </c>
      <c r="C271" s="2" t="s">
        <v>175</v>
      </c>
      <c r="D271" s="4">
        <v>2010</v>
      </c>
      <c r="E271" s="4">
        <v>92</v>
      </c>
      <c r="F271" s="7" t="s">
        <v>984</v>
      </c>
      <c r="G271" s="4">
        <v>5</v>
      </c>
      <c r="H271" s="4">
        <v>92</v>
      </c>
      <c r="I271" s="4">
        <v>16</v>
      </c>
      <c r="J271" s="4">
        <v>1</v>
      </c>
      <c r="K271" s="4">
        <v>16</v>
      </c>
      <c r="L271" s="4">
        <v>6</v>
      </c>
      <c r="M271" s="7" t="s">
        <v>331</v>
      </c>
      <c r="N271" s="4" t="s">
        <v>255</v>
      </c>
      <c r="P271" t="str">
        <f>VLOOKUP(C271,Województwa!B$2:D$484,3,0)</f>
        <v>OZZ Śląskie</v>
      </c>
    </row>
    <row r="272" spans="1:16" x14ac:dyDescent="0.25">
      <c r="A272" s="4">
        <v>92</v>
      </c>
      <c r="B272" s="2" t="s">
        <v>769</v>
      </c>
      <c r="C272" s="2" t="s">
        <v>194</v>
      </c>
      <c r="D272" s="4">
        <v>2010</v>
      </c>
      <c r="E272" s="4">
        <v>92</v>
      </c>
      <c r="F272" s="7" t="s">
        <v>985</v>
      </c>
      <c r="G272" s="4">
        <v>4</v>
      </c>
      <c r="H272" s="4">
        <v>92</v>
      </c>
      <c r="I272" s="4" t="s">
        <v>1068</v>
      </c>
      <c r="J272" s="4">
        <v>0</v>
      </c>
      <c r="K272" s="4">
        <v>16</v>
      </c>
      <c r="L272" s="4">
        <v>4</v>
      </c>
      <c r="M272" s="7" t="s">
        <v>1015</v>
      </c>
      <c r="N272" s="4" t="s">
        <v>265</v>
      </c>
      <c r="O272" s="2" t="s">
        <v>1264</v>
      </c>
      <c r="P272" t="str">
        <f>VLOOKUP(C272,Województwa!B$2:D$484,3,0)</f>
        <v>OZZ Warmińsko-mazurskie</v>
      </c>
    </row>
    <row r="273" spans="1:16" x14ac:dyDescent="0.25">
      <c r="A273" s="4">
        <v>92</v>
      </c>
      <c r="B273" s="2" t="s">
        <v>1227</v>
      </c>
      <c r="C273" s="2" t="s">
        <v>175</v>
      </c>
      <c r="D273" s="4">
        <v>2009</v>
      </c>
      <c r="E273" s="4">
        <v>92</v>
      </c>
      <c r="F273" s="7" t="s">
        <v>498</v>
      </c>
      <c r="G273" s="4">
        <v>0</v>
      </c>
      <c r="H273" s="4">
        <v>92</v>
      </c>
      <c r="I273" s="4">
        <v>13</v>
      </c>
      <c r="J273" s="4">
        <v>4</v>
      </c>
      <c r="K273" s="4">
        <v>16</v>
      </c>
      <c r="L273" s="4">
        <v>4</v>
      </c>
      <c r="M273" s="7" t="s">
        <v>1017</v>
      </c>
      <c r="N273" s="4" t="s">
        <v>265</v>
      </c>
      <c r="O273" s="2" t="s">
        <v>1264</v>
      </c>
      <c r="P273" t="str">
        <f>VLOOKUP(C273,Województwa!B$2:D$484,3,0)</f>
        <v>OZZ Śląskie</v>
      </c>
    </row>
    <row r="274" spans="1:16" x14ac:dyDescent="0.25">
      <c r="A274" s="4">
        <v>92</v>
      </c>
      <c r="B274" s="2" t="s">
        <v>1228</v>
      </c>
      <c r="C274" s="2" t="s">
        <v>45</v>
      </c>
      <c r="D274" s="4">
        <v>2010</v>
      </c>
      <c r="G274" s="4">
        <v>0</v>
      </c>
      <c r="H274" s="4">
        <v>92</v>
      </c>
      <c r="I274" s="4">
        <v>14</v>
      </c>
      <c r="J274" s="4">
        <v>3</v>
      </c>
      <c r="K274" s="4">
        <v>16</v>
      </c>
      <c r="L274" s="4">
        <v>3</v>
      </c>
      <c r="M274" s="7" t="s">
        <v>366</v>
      </c>
      <c r="N274" s="4" t="s">
        <v>265</v>
      </c>
      <c r="P274" t="str">
        <f>VLOOKUP(C274,Województwa!B$2:D$484,3,0)</f>
        <v>OZZ Lubelskie</v>
      </c>
    </row>
    <row r="275" spans="1:16" x14ac:dyDescent="0.25">
      <c r="A275" s="4">
        <v>92</v>
      </c>
      <c r="B275" s="2" t="s">
        <v>1229</v>
      </c>
      <c r="C275" s="2" t="s">
        <v>110</v>
      </c>
      <c r="D275" s="4">
        <v>2010</v>
      </c>
      <c r="E275" s="4">
        <v>92</v>
      </c>
      <c r="F275" s="7" t="s">
        <v>1010</v>
      </c>
      <c r="G275" s="4">
        <v>3</v>
      </c>
      <c r="H275" s="4">
        <v>92</v>
      </c>
      <c r="I275" s="4">
        <v>17</v>
      </c>
      <c r="J275" s="4">
        <v>0</v>
      </c>
      <c r="K275" s="4">
        <v>16</v>
      </c>
      <c r="L275" s="4">
        <v>3</v>
      </c>
      <c r="M275" s="7" t="s">
        <v>366</v>
      </c>
      <c r="N275" s="4" t="s">
        <v>265</v>
      </c>
      <c r="P275" t="str">
        <f>VLOOKUP(C275,Województwa!B$2:D$484,3,0)</f>
        <v>OZZ Mazowieckie</v>
      </c>
    </row>
    <row r="276" spans="1:16" x14ac:dyDescent="0.25">
      <c r="A276" s="4">
        <v>92</v>
      </c>
      <c r="B276" s="2" t="s">
        <v>777</v>
      </c>
      <c r="C276" s="2" t="s">
        <v>173</v>
      </c>
      <c r="D276" s="4">
        <v>2010</v>
      </c>
      <c r="E276" s="4">
        <v>92</v>
      </c>
      <c r="F276" s="7" t="s">
        <v>1041</v>
      </c>
      <c r="G276" s="4">
        <v>0</v>
      </c>
      <c r="H276" s="4">
        <v>92</v>
      </c>
      <c r="I276" s="4">
        <v>15</v>
      </c>
      <c r="J276" s="4">
        <v>2</v>
      </c>
      <c r="K276" s="4">
        <v>16</v>
      </c>
      <c r="L276" s="4">
        <v>2</v>
      </c>
      <c r="M276" s="7" t="s">
        <v>1040</v>
      </c>
      <c r="N276" s="4" t="s">
        <v>265</v>
      </c>
      <c r="P276" t="str">
        <f>VLOOKUP(C276,Województwa!B$2:D$484,3,0)</f>
        <v>OZZ Śląskie</v>
      </c>
    </row>
    <row r="277" spans="1:16" x14ac:dyDescent="0.25">
      <c r="A277" s="4">
        <v>92</v>
      </c>
      <c r="B277" s="2" t="s">
        <v>1230</v>
      </c>
      <c r="C277" s="2" t="s">
        <v>81</v>
      </c>
      <c r="D277" s="4">
        <v>2010</v>
      </c>
      <c r="E277" s="4">
        <v>92</v>
      </c>
      <c r="F277" s="7" t="s">
        <v>380</v>
      </c>
      <c r="G277" s="4">
        <v>0.5</v>
      </c>
      <c r="J277" s="4">
        <v>0</v>
      </c>
      <c r="K277" s="4">
        <v>16</v>
      </c>
      <c r="L277" s="4">
        <v>0.5</v>
      </c>
      <c r="M277" s="7" t="s">
        <v>356</v>
      </c>
      <c r="N277" s="4" t="s">
        <v>265</v>
      </c>
      <c r="P277" t="str">
        <f>VLOOKUP(C277,Województwa!B$2:D$484,3,0)</f>
        <v>OZZ Łódzkie</v>
      </c>
    </row>
    <row r="278" spans="1:16" x14ac:dyDescent="0.25">
      <c r="A278" s="4">
        <v>92</v>
      </c>
      <c r="B278" s="2" t="s">
        <v>1231</v>
      </c>
      <c r="C278" s="2" t="s">
        <v>844</v>
      </c>
      <c r="D278" s="4">
        <v>2010</v>
      </c>
      <c r="E278" s="4">
        <v>92</v>
      </c>
      <c r="F278" s="7" t="s">
        <v>380</v>
      </c>
      <c r="G278" s="4">
        <v>0.5</v>
      </c>
      <c r="H278" s="4">
        <v>92</v>
      </c>
      <c r="I278" s="4">
        <v>19</v>
      </c>
      <c r="J278" s="4">
        <v>0</v>
      </c>
      <c r="K278" s="4">
        <v>16</v>
      </c>
      <c r="L278" s="4">
        <v>0.5</v>
      </c>
      <c r="M278" s="7" t="s">
        <v>356</v>
      </c>
      <c r="N278" s="4" t="s">
        <v>265</v>
      </c>
      <c r="P278" t="str">
        <f>VLOOKUP(C278,Województwa!B$2:D$484,3,0)</f>
        <v>OZZ Lubuskie</v>
      </c>
    </row>
    <row r="279" spans="1:16" x14ac:dyDescent="0.25">
      <c r="A279" s="4">
        <v>92</v>
      </c>
      <c r="B279" s="2" t="s">
        <v>1197</v>
      </c>
      <c r="C279" s="2" t="s">
        <v>81</v>
      </c>
      <c r="D279" s="4">
        <v>2011</v>
      </c>
      <c r="E279" s="4">
        <v>92</v>
      </c>
      <c r="F279" s="7" t="s">
        <v>1198</v>
      </c>
      <c r="G279" s="4">
        <v>0</v>
      </c>
      <c r="H279" s="4">
        <v>80</v>
      </c>
      <c r="I279" s="4" t="s">
        <v>1184</v>
      </c>
      <c r="J279" s="4">
        <v>0.33</v>
      </c>
      <c r="K279" s="4">
        <v>16</v>
      </c>
      <c r="L279" s="4">
        <v>0</v>
      </c>
      <c r="M279" s="7" t="s">
        <v>1265</v>
      </c>
      <c r="N279" s="4" t="s">
        <v>265</v>
      </c>
      <c r="P279" t="str">
        <f>VLOOKUP(C279,Województwa!B$2:D$484,3,0)</f>
        <v>OZZ Łódzkie</v>
      </c>
    </row>
    <row r="280" spans="1:16" x14ac:dyDescent="0.25">
      <c r="A280" s="4">
        <v>92</v>
      </c>
      <c r="B280" s="2" t="s">
        <v>1232</v>
      </c>
      <c r="C280" s="2" t="s">
        <v>15</v>
      </c>
      <c r="D280" s="4">
        <v>2010</v>
      </c>
      <c r="E280" s="4">
        <v>92</v>
      </c>
      <c r="F280" s="7" t="s">
        <v>1017</v>
      </c>
      <c r="G280" s="4">
        <v>0</v>
      </c>
      <c r="J280" s="4">
        <v>0</v>
      </c>
      <c r="K280" s="4">
        <v>16</v>
      </c>
      <c r="L280" s="4">
        <v>0</v>
      </c>
      <c r="M280" s="7" t="s">
        <v>1265</v>
      </c>
      <c r="N280" s="4" t="s">
        <v>265</v>
      </c>
      <c r="P280" t="str">
        <f>VLOOKUP(C280,Województwa!B$2:D$484,3,0)</f>
        <v>OZZ Dolnośląskie</v>
      </c>
    </row>
    <row r="281" spans="1:16" x14ac:dyDescent="0.25">
      <c r="A281" s="4">
        <v>92</v>
      </c>
      <c r="B281" s="2" t="s">
        <v>1233</v>
      </c>
      <c r="C281" s="2" t="s">
        <v>161</v>
      </c>
      <c r="D281" s="4">
        <v>2009</v>
      </c>
      <c r="E281" s="4">
        <v>92</v>
      </c>
      <c r="F281" s="7" t="s">
        <v>1019</v>
      </c>
      <c r="G281" s="4">
        <v>0</v>
      </c>
      <c r="J281" s="4">
        <v>0</v>
      </c>
      <c r="K281" s="4">
        <v>16</v>
      </c>
      <c r="L281" s="4">
        <v>0</v>
      </c>
      <c r="M281" s="7" t="s">
        <v>1265</v>
      </c>
      <c r="N281" s="4" t="s">
        <v>265</v>
      </c>
      <c r="P281" t="str">
        <f>VLOOKUP(C281,Województwa!B$2:D$484,3,0)</f>
        <v>OZZ Pomorskie</v>
      </c>
    </row>
    <row r="282" spans="1:16" x14ac:dyDescent="0.25">
      <c r="A282" s="4">
        <v>92</v>
      </c>
      <c r="B282" s="2" t="s">
        <v>1234</v>
      </c>
      <c r="C282" s="2" t="s">
        <v>118</v>
      </c>
      <c r="D282" s="4">
        <v>2009</v>
      </c>
      <c r="E282" s="4">
        <v>92</v>
      </c>
      <c r="F282" s="7" t="s">
        <v>1021</v>
      </c>
      <c r="G282" s="4">
        <v>0</v>
      </c>
      <c r="H282" s="4">
        <v>92</v>
      </c>
      <c r="I282" s="4">
        <v>20</v>
      </c>
      <c r="J282" s="4">
        <v>0</v>
      </c>
      <c r="K282" s="4">
        <v>16</v>
      </c>
      <c r="L282" s="4">
        <v>0</v>
      </c>
      <c r="M282" s="7" t="s">
        <v>1265</v>
      </c>
      <c r="N282" s="4" t="s">
        <v>265</v>
      </c>
      <c r="P282" t="str">
        <f>VLOOKUP(C282,Województwa!B$2:D$484,3,0)</f>
        <v>OZZ Mazowieckie</v>
      </c>
    </row>
    <row r="283" spans="1:16" x14ac:dyDescent="0.25">
      <c r="A283" s="4">
        <v>92</v>
      </c>
      <c r="B283" s="2" t="s">
        <v>1235</v>
      </c>
      <c r="C283" s="2" t="s">
        <v>164</v>
      </c>
      <c r="D283" s="4">
        <v>2010</v>
      </c>
      <c r="E283" s="4">
        <v>92</v>
      </c>
      <c r="F283" s="7" t="s">
        <v>1040</v>
      </c>
      <c r="G283" s="4">
        <v>0</v>
      </c>
      <c r="J283" s="4">
        <v>0</v>
      </c>
      <c r="K283" s="4">
        <v>16</v>
      </c>
      <c r="L283" s="4">
        <v>0</v>
      </c>
      <c r="M283" s="7" t="s">
        <v>1265</v>
      </c>
      <c r="N283" s="4" t="s">
        <v>265</v>
      </c>
      <c r="P283" t="str">
        <f>VLOOKUP(C283,Województwa!B$2:D$484,3,0)</f>
        <v>OZZ Pomorskie</v>
      </c>
    </row>
    <row r="284" spans="1:16" x14ac:dyDescent="0.25">
      <c r="A284" s="4">
        <v>92</v>
      </c>
      <c r="B284" s="2" t="s">
        <v>1236</v>
      </c>
      <c r="C284" s="2" t="s">
        <v>110</v>
      </c>
      <c r="D284" s="4">
        <v>2010</v>
      </c>
      <c r="E284" s="4">
        <v>92</v>
      </c>
      <c r="F284" s="7" t="s">
        <v>1044</v>
      </c>
      <c r="G284" s="4">
        <v>0</v>
      </c>
      <c r="H284" s="4">
        <v>110</v>
      </c>
      <c r="I284" s="4">
        <v>12</v>
      </c>
      <c r="J284" s="4">
        <v>0</v>
      </c>
      <c r="K284" s="4">
        <v>16</v>
      </c>
      <c r="L284" s="4">
        <v>0</v>
      </c>
      <c r="M284" s="7" t="s">
        <v>1265</v>
      </c>
      <c r="N284" s="4" t="s">
        <v>265</v>
      </c>
      <c r="P284" t="str">
        <f>VLOOKUP(C284,Województwa!B$2:D$484,3,0)</f>
        <v>OZZ Mazowieckie</v>
      </c>
    </row>
    <row r="285" spans="1:16" x14ac:dyDescent="0.25">
      <c r="A285" s="4">
        <v>92</v>
      </c>
      <c r="B285" s="2" t="s">
        <v>771</v>
      </c>
      <c r="C285" s="2" t="s">
        <v>206</v>
      </c>
      <c r="D285" s="4">
        <v>2009</v>
      </c>
      <c r="E285" s="4">
        <v>92</v>
      </c>
      <c r="F285" s="7" t="s">
        <v>672</v>
      </c>
      <c r="G285" s="4">
        <v>0</v>
      </c>
      <c r="J285" s="4">
        <v>0</v>
      </c>
      <c r="K285" s="4">
        <v>16</v>
      </c>
      <c r="L285" s="4">
        <v>0</v>
      </c>
      <c r="M285" s="7" t="s">
        <v>1265</v>
      </c>
      <c r="N285" s="4" t="s">
        <v>265</v>
      </c>
      <c r="P285" t="str">
        <f>VLOOKUP(C285,Województwa!B$2:D$484,3,0)</f>
        <v>OZZ Wielkopolskie</v>
      </c>
    </row>
    <row r="286" spans="1:16" x14ac:dyDescent="0.25">
      <c r="A286" s="4">
        <v>92</v>
      </c>
      <c r="B286" s="2" t="s">
        <v>1237</v>
      </c>
      <c r="C286" s="2" t="s">
        <v>65</v>
      </c>
      <c r="D286" s="4">
        <v>2009</v>
      </c>
      <c r="E286" s="4">
        <v>92</v>
      </c>
      <c r="F286" s="7" t="s">
        <v>1198</v>
      </c>
      <c r="G286" s="4">
        <v>0</v>
      </c>
      <c r="H286" s="4">
        <v>92</v>
      </c>
      <c r="I286" s="4">
        <v>21</v>
      </c>
      <c r="J286" s="4">
        <v>0</v>
      </c>
      <c r="K286" s="4">
        <v>16</v>
      </c>
      <c r="L286" s="4">
        <v>0</v>
      </c>
      <c r="M286" s="7" t="s">
        <v>1265</v>
      </c>
      <c r="N286" s="4" t="s">
        <v>265</v>
      </c>
      <c r="P286" t="str">
        <f>VLOOKUP(C286,Województwa!B$2:D$484,3,0)</f>
        <v>OZZ Lubuskie</v>
      </c>
    </row>
    <row r="287" spans="1:16" x14ac:dyDescent="0.25">
      <c r="A287" s="4">
        <v>92</v>
      </c>
      <c r="B287" s="2" t="s">
        <v>1238</v>
      </c>
      <c r="C287" s="2" t="s">
        <v>108</v>
      </c>
      <c r="D287" s="4">
        <v>2009</v>
      </c>
      <c r="E287" s="4">
        <v>92</v>
      </c>
      <c r="F287" s="7" t="s">
        <v>1198</v>
      </c>
      <c r="G287" s="4">
        <v>0</v>
      </c>
      <c r="J287" s="4">
        <v>0</v>
      </c>
      <c r="K287" s="4">
        <v>16</v>
      </c>
      <c r="L287" s="4">
        <v>0</v>
      </c>
      <c r="M287" s="7" t="s">
        <v>1265</v>
      </c>
      <c r="N287" s="4" t="s">
        <v>265</v>
      </c>
      <c r="P287" t="str">
        <f>VLOOKUP(C287,Województwa!B$2:D$484,3,0)</f>
        <v>OZZ Mazowieckie</v>
      </c>
    </row>
    <row r="288" spans="1:16" x14ac:dyDescent="0.25">
      <c r="A288" s="4">
        <v>92</v>
      </c>
      <c r="B288" s="2" t="s">
        <v>751</v>
      </c>
      <c r="C288" s="2" t="s">
        <v>62</v>
      </c>
      <c r="D288" s="4">
        <v>2009</v>
      </c>
      <c r="G288" s="4">
        <v>0</v>
      </c>
      <c r="H288" s="4">
        <v>92</v>
      </c>
      <c r="I288" s="4" t="s">
        <v>356</v>
      </c>
      <c r="J288" s="4">
        <v>0</v>
      </c>
      <c r="K288" s="4">
        <v>16</v>
      </c>
      <c r="L288" s="4">
        <v>0</v>
      </c>
      <c r="M288" s="7" t="s">
        <v>1265</v>
      </c>
      <c r="N288" s="4" t="s">
        <v>265</v>
      </c>
      <c r="P288" t="str">
        <f>VLOOKUP(C288,Województwa!B$2:D$484,3,0)</f>
        <v>OZZ Lubelskie</v>
      </c>
    </row>
    <row r="289" spans="1:16" x14ac:dyDescent="0.25">
      <c r="A289" s="4">
        <v>92</v>
      </c>
      <c r="B289" s="2" t="s">
        <v>1239</v>
      </c>
      <c r="C289" s="2" t="s">
        <v>207</v>
      </c>
      <c r="D289" s="4">
        <v>2011</v>
      </c>
      <c r="G289" s="4">
        <v>0</v>
      </c>
      <c r="H289" s="4">
        <v>92</v>
      </c>
      <c r="I289" s="4" t="s">
        <v>1068</v>
      </c>
      <c r="J289" s="4">
        <v>0</v>
      </c>
      <c r="K289" s="4">
        <v>16</v>
      </c>
      <c r="L289" s="4">
        <v>0</v>
      </c>
      <c r="M289" s="7" t="s">
        <v>1265</v>
      </c>
      <c r="N289" s="4" t="s">
        <v>265</v>
      </c>
      <c r="P289" t="str">
        <f>VLOOKUP(C289,Województwa!B$2:D$484,3,0)</f>
        <v>OZZ Wielkopolskie</v>
      </c>
    </row>
    <row r="290" spans="1:16" x14ac:dyDescent="0.25">
      <c r="A290" s="4">
        <v>110</v>
      </c>
      <c r="B290" s="2" t="s">
        <v>1240</v>
      </c>
      <c r="C290" s="2" t="s">
        <v>108</v>
      </c>
      <c r="D290" s="4">
        <v>2009</v>
      </c>
      <c r="E290" s="4">
        <v>110</v>
      </c>
      <c r="F290" s="7" t="s">
        <v>965</v>
      </c>
      <c r="G290" s="4">
        <v>7.5</v>
      </c>
      <c r="H290" s="4">
        <v>110</v>
      </c>
      <c r="I290" s="4">
        <v>1</v>
      </c>
      <c r="J290" s="4">
        <v>10</v>
      </c>
      <c r="K290" s="4">
        <v>10</v>
      </c>
      <c r="L290" s="4">
        <v>17.5</v>
      </c>
      <c r="M290" s="7" t="s">
        <v>963</v>
      </c>
      <c r="N290" s="4" t="s">
        <v>255</v>
      </c>
      <c r="P290" t="str">
        <f>VLOOKUP(C290,Województwa!B$2:D$484,3,0)</f>
        <v>OZZ Mazowieckie</v>
      </c>
    </row>
    <row r="291" spans="1:16" x14ac:dyDescent="0.25">
      <c r="A291" s="4">
        <v>110</v>
      </c>
      <c r="B291" s="2" t="s">
        <v>1241</v>
      </c>
      <c r="C291" s="2" t="s">
        <v>933</v>
      </c>
      <c r="D291" s="4">
        <v>2009</v>
      </c>
      <c r="E291" s="4">
        <v>110</v>
      </c>
      <c r="F291" s="7" t="s">
        <v>966</v>
      </c>
      <c r="G291" s="4">
        <v>9</v>
      </c>
      <c r="H291" s="4">
        <v>110</v>
      </c>
      <c r="I291" s="4">
        <v>3</v>
      </c>
      <c r="J291" s="4">
        <v>7.5</v>
      </c>
      <c r="K291" s="4">
        <v>10</v>
      </c>
      <c r="L291" s="4">
        <v>16.5</v>
      </c>
      <c r="M291" s="7" t="s">
        <v>966</v>
      </c>
      <c r="N291" s="4" t="s">
        <v>255</v>
      </c>
      <c r="P291" t="str">
        <f>VLOOKUP(C291,Województwa!B$2:D$484,3,0)</f>
        <v>OZZ Śląskie</v>
      </c>
    </row>
    <row r="292" spans="1:16" x14ac:dyDescent="0.25">
      <c r="A292" s="4">
        <v>110</v>
      </c>
      <c r="B292" s="2" t="s">
        <v>785</v>
      </c>
      <c r="C292" s="2" t="s">
        <v>194</v>
      </c>
      <c r="D292" s="4">
        <v>2010</v>
      </c>
      <c r="E292" s="4">
        <v>110</v>
      </c>
      <c r="F292" s="7" t="s">
        <v>969</v>
      </c>
      <c r="G292" s="4">
        <v>5.5</v>
      </c>
      <c r="H292" s="4">
        <v>110</v>
      </c>
      <c r="I292" s="4">
        <v>3</v>
      </c>
      <c r="J292" s="4">
        <v>7.5</v>
      </c>
      <c r="K292" s="4">
        <v>10</v>
      </c>
      <c r="L292" s="4">
        <v>13</v>
      </c>
      <c r="M292" s="7" t="s">
        <v>457</v>
      </c>
      <c r="N292" s="4" t="s">
        <v>255</v>
      </c>
      <c r="P292" t="str">
        <f>VLOOKUP(C292,Województwa!B$2:D$484,3,0)</f>
        <v>OZZ Warmińsko-mazurskie</v>
      </c>
    </row>
    <row r="293" spans="1:16" x14ac:dyDescent="0.25">
      <c r="A293" s="4">
        <v>110</v>
      </c>
      <c r="B293" s="2" t="s">
        <v>1242</v>
      </c>
      <c r="C293" s="2" t="s">
        <v>81</v>
      </c>
      <c r="D293" s="4">
        <v>2011</v>
      </c>
      <c r="E293" s="4">
        <v>110</v>
      </c>
      <c r="F293" s="7" t="s">
        <v>965</v>
      </c>
      <c r="G293" s="4">
        <v>7.5</v>
      </c>
      <c r="H293" s="4">
        <v>110</v>
      </c>
      <c r="I293" s="4">
        <v>5</v>
      </c>
      <c r="J293" s="4">
        <v>5.5</v>
      </c>
      <c r="K293" s="4">
        <v>10</v>
      </c>
      <c r="L293" s="4">
        <v>13</v>
      </c>
      <c r="M293" s="7" t="s">
        <v>457</v>
      </c>
      <c r="N293" s="4" t="s">
        <v>255</v>
      </c>
      <c r="P293" t="str">
        <f>VLOOKUP(C293,Województwa!B$2:D$484,3,0)</f>
        <v>OZZ Łódzkie</v>
      </c>
    </row>
    <row r="294" spans="1:16" x14ac:dyDescent="0.25">
      <c r="A294" s="4">
        <v>110</v>
      </c>
      <c r="B294" s="2" t="s">
        <v>789</v>
      </c>
      <c r="C294" s="2" t="s">
        <v>123</v>
      </c>
      <c r="D294" s="4">
        <v>2011</v>
      </c>
      <c r="E294" s="4">
        <v>110</v>
      </c>
      <c r="F294" s="7" t="s">
        <v>969</v>
      </c>
      <c r="G294" s="4">
        <v>5.5</v>
      </c>
      <c r="H294" s="4">
        <v>110</v>
      </c>
      <c r="I294" s="4">
        <v>5</v>
      </c>
      <c r="J294" s="4">
        <v>5.5</v>
      </c>
      <c r="K294" s="4">
        <v>10</v>
      </c>
      <c r="L294" s="4">
        <v>11</v>
      </c>
      <c r="M294" s="7" t="s">
        <v>969</v>
      </c>
      <c r="N294" s="4" t="s">
        <v>255</v>
      </c>
      <c r="P294" t="str">
        <f>VLOOKUP(C294,Województwa!B$2:D$484,3,0)</f>
        <v>OZZ Mazowieckie</v>
      </c>
    </row>
    <row r="295" spans="1:16" x14ac:dyDescent="0.25">
      <c r="A295" s="4">
        <v>110</v>
      </c>
      <c r="B295" s="2" t="s">
        <v>1243</v>
      </c>
      <c r="C295" s="2" t="s">
        <v>211</v>
      </c>
      <c r="D295" s="4">
        <v>2009</v>
      </c>
      <c r="E295" s="4">
        <v>110</v>
      </c>
      <c r="F295" s="7" t="s">
        <v>963</v>
      </c>
      <c r="G295" s="4">
        <v>10</v>
      </c>
      <c r="J295" s="4">
        <v>0</v>
      </c>
      <c r="K295" s="4">
        <v>10</v>
      </c>
      <c r="L295" s="4">
        <v>10</v>
      </c>
      <c r="M295" s="7" t="s">
        <v>973</v>
      </c>
      <c r="N295" s="4" t="s">
        <v>255</v>
      </c>
      <c r="P295" t="str">
        <f>VLOOKUP(C295,Województwa!B$2:D$484,3,0)</f>
        <v>OZZ Wielkopolskie</v>
      </c>
    </row>
    <row r="296" spans="1:16" x14ac:dyDescent="0.25">
      <c r="A296" s="4">
        <v>110</v>
      </c>
      <c r="B296" s="2" t="s">
        <v>781</v>
      </c>
      <c r="C296" s="2" t="s">
        <v>209</v>
      </c>
      <c r="D296" s="4">
        <v>2009</v>
      </c>
      <c r="G296" s="4">
        <v>0</v>
      </c>
      <c r="H296" s="4">
        <v>110</v>
      </c>
      <c r="I296" s="4">
        <v>2</v>
      </c>
      <c r="J296" s="4">
        <v>9</v>
      </c>
      <c r="K296" s="4">
        <v>10</v>
      </c>
      <c r="L296" s="4">
        <v>9</v>
      </c>
      <c r="M296" s="7" t="s">
        <v>975</v>
      </c>
      <c r="N296" s="4" t="s">
        <v>255</v>
      </c>
      <c r="P296" t="str">
        <f>VLOOKUP(C296,Województwa!B$2:D$484,3,0)</f>
        <v>OZZ Wielkopolskie</v>
      </c>
    </row>
    <row r="297" spans="1:16" x14ac:dyDescent="0.25">
      <c r="A297" s="4">
        <v>110</v>
      </c>
      <c r="B297" s="2" t="s">
        <v>1244</v>
      </c>
      <c r="C297" s="2" t="s">
        <v>45</v>
      </c>
      <c r="D297" s="4">
        <v>2009</v>
      </c>
      <c r="E297" s="4">
        <v>110</v>
      </c>
      <c r="F297" s="7" t="s">
        <v>975</v>
      </c>
      <c r="G297" s="4">
        <v>4</v>
      </c>
      <c r="H297" s="4">
        <v>110</v>
      </c>
      <c r="I297" s="4">
        <v>7</v>
      </c>
      <c r="J297" s="4">
        <v>4</v>
      </c>
      <c r="K297" s="4">
        <v>10</v>
      </c>
      <c r="L297" s="4">
        <v>8</v>
      </c>
      <c r="M297" s="7" t="s">
        <v>976</v>
      </c>
      <c r="N297" s="4" t="s">
        <v>255</v>
      </c>
      <c r="P297" t="str">
        <f>VLOOKUP(C297,Województwa!B$2:D$484,3,0)</f>
        <v>OZZ Lubelskie</v>
      </c>
    </row>
    <row r="298" spans="1:16" x14ac:dyDescent="0.25">
      <c r="A298" s="4">
        <v>110</v>
      </c>
      <c r="B298" s="2" t="s">
        <v>1245</v>
      </c>
      <c r="C298" s="2" t="s">
        <v>65</v>
      </c>
      <c r="D298" s="4">
        <v>2010</v>
      </c>
      <c r="E298" s="4">
        <v>110</v>
      </c>
      <c r="F298" s="7" t="s">
        <v>978</v>
      </c>
      <c r="G298" s="4">
        <v>2</v>
      </c>
      <c r="H298" s="4">
        <v>110</v>
      </c>
      <c r="I298" s="4">
        <v>8</v>
      </c>
      <c r="J298" s="4">
        <v>3</v>
      </c>
      <c r="K298" s="4">
        <v>10</v>
      </c>
      <c r="L298" s="4">
        <v>5</v>
      </c>
      <c r="M298" s="7" t="s">
        <v>978</v>
      </c>
      <c r="N298" s="4" t="s">
        <v>255</v>
      </c>
      <c r="P298" t="str">
        <f>VLOOKUP(C298,Województwa!B$2:D$484,3,0)</f>
        <v>OZZ Lubuskie</v>
      </c>
    </row>
    <row r="299" spans="1:16" x14ac:dyDescent="0.25">
      <c r="A299" s="4">
        <v>110</v>
      </c>
      <c r="B299" s="2" t="s">
        <v>1246</v>
      </c>
      <c r="C299" s="2" t="s">
        <v>108</v>
      </c>
      <c r="D299" s="4">
        <v>2010</v>
      </c>
      <c r="E299" s="4">
        <v>110</v>
      </c>
      <c r="F299" s="7" t="s">
        <v>976</v>
      </c>
      <c r="G299" s="4">
        <v>3</v>
      </c>
      <c r="H299" s="4">
        <v>110</v>
      </c>
      <c r="I299" s="4">
        <v>10</v>
      </c>
      <c r="J299" s="4">
        <v>1</v>
      </c>
      <c r="K299" s="4">
        <v>10</v>
      </c>
      <c r="L299" s="4">
        <v>4</v>
      </c>
      <c r="M299" s="7" t="s">
        <v>980</v>
      </c>
      <c r="N299" s="4" t="s">
        <v>255</v>
      </c>
      <c r="P299" t="str">
        <f>VLOOKUP(C299,Województwa!B$2:D$484,3,0)</f>
        <v>OZZ Mazowieckie</v>
      </c>
    </row>
    <row r="300" spans="1:16" x14ac:dyDescent="0.25">
      <c r="A300" s="4">
        <v>110</v>
      </c>
      <c r="B300" s="2" t="s">
        <v>786</v>
      </c>
      <c r="C300" s="2" t="s">
        <v>94</v>
      </c>
      <c r="D300" s="4">
        <v>2009</v>
      </c>
      <c r="E300" s="4">
        <v>110</v>
      </c>
      <c r="F300" s="7" t="s">
        <v>980</v>
      </c>
      <c r="G300" s="4">
        <v>1</v>
      </c>
      <c r="H300" s="4">
        <v>110</v>
      </c>
      <c r="I300" s="4">
        <v>9</v>
      </c>
      <c r="J300" s="4">
        <v>2</v>
      </c>
      <c r="K300" s="4">
        <v>10</v>
      </c>
      <c r="L300" s="4">
        <v>3</v>
      </c>
      <c r="M300" s="7" t="s">
        <v>982</v>
      </c>
      <c r="N300" s="4" t="s">
        <v>265</v>
      </c>
      <c r="P300" t="str">
        <f>VLOOKUP(C300,Województwa!B$2:D$484,3,0)</f>
        <v>OZZ Małopolskie</v>
      </c>
    </row>
    <row r="301" spans="1:16" x14ac:dyDescent="0.25">
      <c r="A301" s="4">
        <v>110</v>
      </c>
      <c r="B301" s="2" t="s">
        <v>791</v>
      </c>
      <c r="C301" s="2" t="s">
        <v>207</v>
      </c>
      <c r="D301" s="4">
        <v>2010</v>
      </c>
      <c r="E301" s="4">
        <v>110</v>
      </c>
      <c r="F301" s="7" t="s">
        <v>982</v>
      </c>
      <c r="G301" s="4">
        <v>0</v>
      </c>
      <c r="H301" s="4">
        <v>110</v>
      </c>
      <c r="I301" s="4">
        <v>11</v>
      </c>
      <c r="J301" s="4">
        <v>0</v>
      </c>
      <c r="K301" s="4">
        <v>10</v>
      </c>
      <c r="L301" s="4">
        <v>0</v>
      </c>
      <c r="M301" s="7" t="s">
        <v>1266</v>
      </c>
      <c r="N301" s="4" t="s">
        <v>265</v>
      </c>
      <c r="P301" t="str">
        <f>VLOOKUP(C301,Województwa!B$2:D$484,3,0)</f>
        <v>OZZ Wielkopolskie</v>
      </c>
    </row>
    <row r="302" spans="1:16" x14ac:dyDescent="0.25">
      <c r="A302" s="4">
        <v>110</v>
      </c>
      <c r="B302" s="2" t="s">
        <v>782</v>
      </c>
      <c r="C302" s="2" t="s">
        <v>76</v>
      </c>
      <c r="D302" s="4">
        <v>2010</v>
      </c>
      <c r="E302" s="4">
        <v>110</v>
      </c>
      <c r="F302" s="7" t="s">
        <v>984</v>
      </c>
      <c r="G302" s="4">
        <v>0</v>
      </c>
      <c r="J302" s="4">
        <v>0</v>
      </c>
      <c r="K302" s="4">
        <v>10</v>
      </c>
      <c r="L302" s="4">
        <v>0</v>
      </c>
      <c r="M302" s="7" t="s">
        <v>1266</v>
      </c>
      <c r="N302" s="4" t="s">
        <v>265</v>
      </c>
      <c r="P302" t="str">
        <f>VLOOKUP(C302,Województwa!B$2:D$484,3,0)</f>
        <v>OZZ Łódzkie</v>
      </c>
    </row>
    <row r="303" spans="1:16" x14ac:dyDescent="0.25">
      <c r="A303" s="4">
        <v>110</v>
      </c>
      <c r="B303" s="2" t="s">
        <v>1247</v>
      </c>
      <c r="C303" s="2" t="s">
        <v>81</v>
      </c>
      <c r="D303" s="4">
        <v>2010</v>
      </c>
      <c r="E303" s="4">
        <v>110</v>
      </c>
      <c r="F303" s="7" t="s">
        <v>985</v>
      </c>
      <c r="G303" s="4">
        <v>0</v>
      </c>
      <c r="H303" s="4">
        <v>110</v>
      </c>
      <c r="I303" s="4">
        <v>13</v>
      </c>
      <c r="J303" s="4">
        <v>0</v>
      </c>
      <c r="K303" s="4">
        <v>10</v>
      </c>
      <c r="L303" s="4">
        <v>0</v>
      </c>
      <c r="M303" s="7" t="s">
        <v>1266</v>
      </c>
      <c r="N303" s="4" t="s">
        <v>265</v>
      </c>
      <c r="P303" t="str">
        <f>VLOOKUP(C303,Województwa!B$2:D$484,3,0)</f>
        <v>OZZ Łódzkie</v>
      </c>
    </row>
    <row r="304" spans="1:16" x14ac:dyDescent="0.25">
      <c r="A304" s="4">
        <v>110</v>
      </c>
      <c r="B304" s="2" t="s">
        <v>1248</v>
      </c>
      <c r="C304" s="2" t="s">
        <v>51</v>
      </c>
      <c r="D304" s="4">
        <v>2010</v>
      </c>
      <c r="E304" s="4">
        <v>110</v>
      </c>
      <c r="F304" s="7" t="s">
        <v>1010</v>
      </c>
      <c r="G304" s="4">
        <v>0</v>
      </c>
      <c r="H304" s="4">
        <v>110</v>
      </c>
      <c r="I304" s="4" t="s">
        <v>307</v>
      </c>
      <c r="J304" s="4">
        <v>0</v>
      </c>
      <c r="K304" s="4">
        <v>10</v>
      </c>
      <c r="L304" s="4">
        <v>0</v>
      </c>
      <c r="M304" s="7" t="s">
        <v>1266</v>
      </c>
      <c r="N304" s="4" t="s">
        <v>265</v>
      </c>
      <c r="P304" t="str">
        <f>VLOOKUP(C304,Województwa!B$2:D$484,3,0)</f>
        <v>OZZ Lubelskie</v>
      </c>
    </row>
    <row r="305" spans="1:16" x14ac:dyDescent="0.25">
      <c r="A305" s="4">
        <v>110</v>
      </c>
      <c r="B305" s="2" t="s">
        <v>1249</v>
      </c>
      <c r="C305" s="2" t="s">
        <v>858</v>
      </c>
      <c r="D305" s="4">
        <v>2009</v>
      </c>
      <c r="E305" s="4">
        <v>110</v>
      </c>
      <c r="F305" s="7" t="s">
        <v>1011</v>
      </c>
      <c r="G305" s="4">
        <v>0</v>
      </c>
      <c r="H305" s="4">
        <v>110</v>
      </c>
      <c r="I305" s="4" t="s">
        <v>307</v>
      </c>
      <c r="J305" s="4">
        <v>0</v>
      </c>
      <c r="K305" s="4">
        <v>10</v>
      </c>
      <c r="L305" s="4">
        <v>0</v>
      </c>
      <c r="M305" s="7" t="s">
        <v>1266</v>
      </c>
      <c r="N305" s="4" t="s">
        <v>265</v>
      </c>
      <c r="P305" t="str">
        <f>VLOOKUP(C305,Województwa!B$2:D$484,3,0)</f>
        <v>OZZ Łódzkie</v>
      </c>
    </row>
    <row r="306" spans="1:16" x14ac:dyDescent="0.25">
      <c r="A306" s="4">
        <v>110</v>
      </c>
      <c r="B306" s="2" t="s">
        <v>1236</v>
      </c>
      <c r="C306" s="2" t="s">
        <v>110</v>
      </c>
      <c r="D306" s="4">
        <v>2010</v>
      </c>
      <c r="E306" s="4">
        <v>92</v>
      </c>
      <c r="F306" s="7" t="s">
        <v>1044</v>
      </c>
      <c r="G306" s="4">
        <v>0</v>
      </c>
      <c r="H306" s="4">
        <v>110</v>
      </c>
      <c r="I306" s="4">
        <v>12</v>
      </c>
      <c r="J306" s="4">
        <v>0</v>
      </c>
      <c r="K306" s="4">
        <v>10</v>
      </c>
      <c r="L306" s="4">
        <v>0</v>
      </c>
      <c r="M306" s="7" t="s">
        <v>1266</v>
      </c>
      <c r="N306" s="4" t="s">
        <v>265</v>
      </c>
      <c r="P306" t="str">
        <f>VLOOKUP(C306,Województwa!B$2:D$484,3,0)</f>
        <v>OZZ Mazowieckie</v>
      </c>
    </row>
    <row r="329" spans="9:9" x14ac:dyDescent="0.25">
      <c r="I329" s="7"/>
    </row>
    <row r="330" spans="9:9" x14ac:dyDescent="0.25">
      <c r="I330" s="7"/>
    </row>
    <row r="331" spans="9:9" x14ac:dyDescent="0.25">
      <c r="I331" s="7"/>
    </row>
    <row r="332" spans="9:9" x14ac:dyDescent="0.25">
      <c r="I332" s="7"/>
    </row>
  </sheetData>
  <autoFilter ref="A1:P399" xr:uid="{00000000-0009-0000-0000-000003000000}"/>
  <sortState xmlns:xlrd2="http://schemas.microsoft.com/office/spreadsheetml/2017/richdata2" ref="A272:P273">
    <sortCondition ref="M272:M273"/>
  </sortState>
  <conditionalFormatting sqref="A2:P399">
    <cfRule type="expression" dxfId="1" priority="1">
      <formula>$N2="TAK"</formula>
    </cfRule>
  </conditionalFormatting>
  <conditionalFormatting sqref="O157">
    <cfRule type="expression" dxfId="0" priority="2">
      <formula>$N158="TAK"</formula>
    </cfRule>
  </conditionalFormatting>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8"/>
  <sheetViews>
    <sheetView topLeftCell="A7" zoomScale="130" zoomScaleNormal="130" workbookViewId="0">
      <selection activeCell="D47" sqref="D47:D62"/>
    </sheetView>
  </sheetViews>
  <sheetFormatPr defaultColWidth="11.5703125" defaultRowHeight="12.75" x14ac:dyDescent="0.2"/>
  <cols>
    <col min="1" max="1" width="6.7109375" customWidth="1"/>
    <col min="2" max="2" width="26.7109375" customWidth="1"/>
  </cols>
  <sheetData>
    <row r="1" spans="1:6" x14ac:dyDescent="0.2">
      <c r="A1" s="11" t="s">
        <v>799</v>
      </c>
      <c r="B1" s="11"/>
      <c r="C1" s="11"/>
      <c r="D1" s="11"/>
      <c r="E1" t="s">
        <v>807</v>
      </c>
      <c r="F1" s="9">
        <f>Uwagi!B1</f>
        <v>46097</v>
      </c>
    </row>
    <row r="2" spans="1:6" x14ac:dyDescent="0.2">
      <c r="A2" t="s">
        <v>800</v>
      </c>
      <c r="B2" t="s">
        <v>801</v>
      </c>
      <c r="C2" t="s">
        <v>802</v>
      </c>
      <c r="D2" t="s">
        <v>803</v>
      </c>
    </row>
    <row r="3" spans="1:6" x14ac:dyDescent="0.2">
      <c r="A3" s="3">
        <v>1</v>
      </c>
      <c r="B3" t="s">
        <v>4</v>
      </c>
      <c r="C3" s="3">
        <f>COUNTIFS(WW!P$2:P$501,B3,WW!N$2:N$501,"TAK")</f>
        <v>12</v>
      </c>
      <c r="D3" s="3">
        <f>VLOOKUP(C3,Województwa!Q$4:R$70,2,0)</f>
        <v>3</v>
      </c>
    </row>
    <row r="4" spans="1:6" x14ac:dyDescent="0.2">
      <c r="A4" s="3">
        <v>2</v>
      </c>
      <c r="B4" t="s">
        <v>29</v>
      </c>
      <c r="C4" s="3">
        <f>COUNTIFS(WW!P$2:P$501,B4,WW!N$2:N$501,"TAK")</f>
        <v>3</v>
      </c>
      <c r="D4" s="3">
        <f>VLOOKUP(C4,Województwa!Q$4:R$70,2,0)</f>
        <v>1</v>
      </c>
    </row>
    <row r="5" spans="1:6" x14ac:dyDescent="0.2">
      <c r="A5" s="3">
        <v>3</v>
      </c>
      <c r="B5" t="s">
        <v>41</v>
      </c>
      <c r="C5" s="3">
        <f>COUNTIFS(WW!P$2:P$501,B5,WW!N$2:N$501,"TAK")</f>
        <v>14</v>
      </c>
      <c r="D5" s="3">
        <f>VLOOKUP(C5,Województwa!Q$4:R$70,2,0)</f>
        <v>3</v>
      </c>
    </row>
    <row r="6" spans="1:6" x14ac:dyDescent="0.2">
      <c r="A6" s="3">
        <v>4</v>
      </c>
      <c r="B6" t="s">
        <v>64</v>
      </c>
      <c r="C6" s="3">
        <f>COUNTIFS(WW!P$2:P$501,B6,WW!N$2:N$501,"TAK")</f>
        <v>5</v>
      </c>
      <c r="D6" s="3">
        <f>VLOOKUP(C6,Województwa!Q$4:R$70,2,0)</f>
        <v>1</v>
      </c>
    </row>
    <row r="7" spans="1:6" x14ac:dyDescent="0.2">
      <c r="A7" s="3">
        <v>5</v>
      </c>
      <c r="B7" t="s">
        <v>69</v>
      </c>
      <c r="C7" s="3">
        <f>COUNTIFS(WW!P$2:P$501,B7,WW!N$2:N$501,"TAK")</f>
        <v>6</v>
      </c>
      <c r="D7" s="3">
        <f>VLOOKUP(C7,Województwa!Q$4:R$70,2,0)</f>
        <v>2</v>
      </c>
    </row>
    <row r="8" spans="1:6" x14ac:dyDescent="0.2">
      <c r="A8" s="3">
        <v>6</v>
      </c>
      <c r="B8" t="s">
        <v>90</v>
      </c>
      <c r="C8" s="3">
        <f>COUNTIFS(WW!P$2:P$501,B8,WW!N$2:N$501,"TAK")</f>
        <v>0</v>
      </c>
      <c r="D8" s="3">
        <f>VLOOKUP(C8,Województwa!Q$4:R$70,2,0)</f>
        <v>0</v>
      </c>
    </row>
    <row r="9" spans="1:6" x14ac:dyDescent="0.2">
      <c r="A9" s="3">
        <v>7</v>
      </c>
      <c r="B9" t="s">
        <v>100</v>
      </c>
      <c r="C9" s="3">
        <f>COUNTIFS(WW!P$2:P$501,B9,WW!N$2:N$501,"TAK")</f>
        <v>15</v>
      </c>
      <c r="D9" s="3">
        <f>VLOOKUP(C9,Województwa!Q$4:R$70,2,0)</f>
        <v>3</v>
      </c>
    </row>
    <row r="10" spans="1:6" x14ac:dyDescent="0.2">
      <c r="A10" s="3">
        <v>8</v>
      </c>
      <c r="B10" t="s">
        <v>129</v>
      </c>
      <c r="C10" s="3">
        <f>COUNTIFS(WW!P$2:P$501,B10,WW!N$2:N$501,"TAK")</f>
        <v>7</v>
      </c>
      <c r="D10" s="3">
        <f>VLOOKUP(C10,Województwa!Q$4:R$70,2,0)</f>
        <v>2</v>
      </c>
    </row>
    <row r="11" spans="1:6" x14ac:dyDescent="0.2">
      <c r="A11" s="3">
        <v>9</v>
      </c>
      <c r="B11" t="s">
        <v>137</v>
      </c>
      <c r="C11" s="3">
        <f>COUNTIFS(WW!P$2:P$501,B11,WW!N$2:N$501,"TAK")</f>
        <v>1</v>
      </c>
      <c r="D11" s="3">
        <f>VLOOKUP(C11,Województwa!Q$4:R$70,2,0)</f>
        <v>1</v>
      </c>
    </row>
    <row r="12" spans="1:6" x14ac:dyDescent="0.2">
      <c r="A12" s="3">
        <v>10</v>
      </c>
      <c r="B12" t="s">
        <v>144</v>
      </c>
      <c r="C12" s="3">
        <f>COUNTIFS(WW!P$2:P$501,B12,WW!N$2:N$501,"TAK")</f>
        <v>3</v>
      </c>
      <c r="D12" s="3">
        <f>VLOOKUP(C12,Województwa!Q$4:R$70,2,0)</f>
        <v>1</v>
      </c>
    </row>
    <row r="13" spans="1:6" x14ac:dyDescent="0.2">
      <c r="A13" s="3">
        <v>11</v>
      </c>
      <c r="B13" t="s">
        <v>158</v>
      </c>
      <c r="C13" s="3">
        <f>COUNTIFS(WW!P$2:P$501,B13,WW!N$2:N$501,"TAK")</f>
        <v>9</v>
      </c>
      <c r="D13" s="3">
        <f>VLOOKUP(C13,Województwa!Q$4:R$70,2,0)</f>
        <v>2</v>
      </c>
    </row>
    <row r="14" spans="1:6" x14ac:dyDescent="0.2">
      <c r="A14" s="3">
        <v>12</v>
      </c>
      <c r="B14" t="s">
        <v>169</v>
      </c>
      <c r="C14" s="3">
        <f>COUNTIFS(WW!P$2:P$501,B14,WW!N$2:N$501,"TAK")</f>
        <v>8</v>
      </c>
      <c r="D14" s="3">
        <f>VLOOKUP(C14,Województwa!Q$4:R$70,2,0)</f>
        <v>2</v>
      </c>
    </row>
    <row r="15" spans="1:6" x14ac:dyDescent="0.2">
      <c r="A15" s="3">
        <v>13</v>
      </c>
      <c r="B15" t="s">
        <v>184</v>
      </c>
      <c r="C15" s="3">
        <f>COUNTIFS(WW!P$2:P$501,B15,WW!N$2:N$501,"TAK")</f>
        <v>6</v>
      </c>
      <c r="D15" s="3">
        <f>VLOOKUP(C15,Województwa!Q$4:R$70,2,0)</f>
        <v>2</v>
      </c>
    </row>
    <row r="16" spans="1:6" x14ac:dyDescent="0.2">
      <c r="A16" s="3">
        <v>14</v>
      </c>
      <c r="B16" t="s">
        <v>192</v>
      </c>
      <c r="C16" s="3">
        <f>COUNTIFS(WW!P$2:P$501,B16,WW!N$2:N$501,"TAK")</f>
        <v>3</v>
      </c>
      <c r="D16" s="3">
        <f>VLOOKUP(C16,Województwa!Q$4:R$70,2,0)</f>
        <v>1</v>
      </c>
    </row>
    <row r="17" spans="1:6" x14ac:dyDescent="0.2">
      <c r="A17" s="3">
        <v>15</v>
      </c>
      <c r="B17" t="s">
        <v>204</v>
      </c>
      <c r="C17" s="3">
        <f>COUNTIFS(WW!P$2:P$501,B17,WW!N$2:N$501,"TAK")</f>
        <v>19</v>
      </c>
      <c r="D17" s="3">
        <f>VLOOKUP(C17,Województwa!Q$4:R$70,2,0)</f>
        <v>4</v>
      </c>
    </row>
    <row r="18" spans="1:6" x14ac:dyDescent="0.2">
      <c r="A18" s="3">
        <v>16</v>
      </c>
      <c r="B18" t="s">
        <v>219</v>
      </c>
      <c r="C18" s="3">
        <f>COUNTIFS(WW!P$2:P$501,B18,WW!N$2:N$501,"TAK")</f>
        <v>9</v>
      </c>
      <c r="D18" s="3">
        <f>VLOOKUP(C18,Województwa!Q$4:R$70,2,0)</f>
        <v>2</v>
      </c>
    </row>
    <row r="19" spans="1:6" x14ac:dyDescent="0.2">
      <c r="B19" t="s">
        <v>804</v>
      </c>
      <c r="C19" s="3">
        <f>SUM(C3:C18)</f>
        <v>120</v>
      </c>
      <c r="D19" s="3">
        <f>SUM(D3:D18)</f>
        <v>30</v>
      </c>
    </row>
    <row r="23" spans="1:6" x14ac:dyDescent="0.2">
      <c r="A23" s="11" t="s">
        <v>805</v>
      </c>
      <c r="B23" s="11"/>
      <c r="C23" s="11"/>
      <c r="D23" s="11"/>
      <c r="E23" t="s">
        <v>807</v>
      </c>
      <c r="F23" s="9">
        <f>F1</f>
        <v>46097</v>
      </c>
    </row>
    <row r="24" spans="1:6" x14ac:dyDescent="0.2">
      <c r="A24" t="s">
        <v>800</v>
      </c>
      <c r="B24" t="s">
        <v>801</v>
      </c>
      <c r="C24" t="s">
        <v>802</v>
      </c>
      <c r="D24" t="s">
        <v>803</v>
      </c>
    </row>
    <row r="25" spans="1:6" x14ac:dyDescent="0.2">
      <c r="A25" s="3">
        <v>1</v>
      </c>
      <c r="B25" t="s">
        <v>4</v>
      </c>
      <c r="C25" s="3">
        <f>COUNTIFS(FS!P$2:P$501,B25,FS!N$2:N$501,"TAK")</f>
        <v>13</v>
      </c>
      <c r="D25" s="3">
        <f>VLOOKUP(C25,Województwa!Q$4:R$70,2,0)</f>
        <v>3</v>
      </c>
    </row>
    <row r="26" spans="1:6" x14ac:dyDescent="0.2">
      <c r="A26" s="3">
        <v>2</v>
      </c>
      <c r="B26" t="s">
        <v>29</v>
      </c>
      <c r="C26" s="3">
        <f>COUNTIFS(FS!P$2:P$501,B26,FS!N$2:N$501,"TAK")</f>
        <v>5</v>
      </c>
      <c r="D26" s="3">
        <f>VLOOKUP(C26,Województwa!Q$4:R$70,2,0)</f>
        <v>1</v>
      </c>
    </row>
    <row r="27" spans="1:6" x14ac:dyDescent="0.2">
      <c r="A27" s="3">
        <v>3</v>
      </c>
      <c r="B27" t="s">
        <v>41</v>
      </c>
      <c r="C27" s="3">
        <f>COUNTIFS(FS!P$2:P$501,B27,FS!N$2:N$501,"TAK")</f>
        <v>14</v>
      </c>
      <c r="D27" s="3">
        <f>VLOOKUP(C27,Województwa!Q$4:R$70,2,0)</f>
        <v>3</v>
      </c>
    </row>
    <row r="28" spans="1:6" x14ac:dyDescent="0.2">
      <c r="A28" s="3">
        <v>4</v>
      </c>
      <c r="B28" t="s">
        <v>64</v>
      </c>
      <c r="C28" s="3">
        <f>COUNTIFS(FS!P$2:P$501,B28,FS!N$2:N$501,"TAK")</f>
        <v>0</v>
      </c>
      <c r="D28" s="3">
        <f>VLOOKUP(C28,Województwa!Q$4:R$70,2,0)</f>
        <v>0</v>
      </c>
    </row>
    <row r="29" spans="1:6" x14ac:dyDescent="0.2">
      <c r="A29" s="3">
        <v>5</v>
      </c>
      <c r="B29" t="s">
        <v>69</v>
      </c>
      <c r="C29" s="3">
        <f>COUNTIFS(FS!P$2:P$501,B29,FS!N$2:N$501,"TAK")</f>
        <v>22</v>
      </c>
      <c r="D29" s="3">
        <f>VLOOKUP(C29,Województwa!Q$4:R$70,2,0)</f>
        <v>4</v>
      </c>
    </row>
    <row r="30" spans="1:6" x14ac:dyDescent="0.2">
      <c r="A30" s="3">
        <v>6</v>
      </c>
      <c r="B30" t="s">
        <v>90</v>
      </c>
      <c r="C30" s="3">
        <f>COUNTIFS(FS!P$2:P$501,B30,FS!N$2:N$501,"TAK")</f>
        <v>2</v>
      </c>
      <c r="D30" s="3">
        <f>VLOOKUP(C30,Województwa!Q$4:R$70,2,0)</f>
        <v>1</v>
      </c>
    </row>
    <row r="31" spans="1:6" x14ac:dyDescent="0.2">
      <c r="A31" s="3">
        <v>7</v>
      </c>
      <c r="B31" t="s">
        <v>100</v>
      </c>
      <c r="C31" s="3">
        <f>COUNTIFS(FS!P$2:P$501,B31,FS!N$2:N$501,"TAK")</f>
        <v>19</v>
      </c>
      <c r="D31" s="3">
        <f>VLOOKUP(C31,Województwa!Q$4:R$70,2,0)</f>
        <v>4</v>
      </c>
    </row>
    <row r="32" spans="1:6" x14ac:dyDescent="0.2">
      <c r="A32" s="3">
        <v>8</v>
      </c>
      <c r="B32" t="s">
        <v>129</v>
      </c>
      <c r="C32" s="3">
        <f>COUNTIFS(FS!P$2:P$501,B32,FS!N$2:N$501,"TAK")</f>
        <v>5</v>
      </c>
      <c r="D32" s="3">
        <f>VLOOKUP(C32,Województwa!Q$4:R$70,2,0)</f>
        <v>1</v>
      </c>
    </row>
    <row r="33" spans="1:6" x14ac:dyDescent="0.2">
      <c r="A33" s="3">
        <v>9</v>
      </c>
      <c r="B33" t="s">
        <v>137</v>
      </c>
      <c r="C33" s="3">
        <f>COUNTIFS(FS!P$2:P$501,B33,FS!N$2:N$501,"TAK")</f>
        <v>1</v>
      </c>
      <c r="D33" s="3">
        <f>VLOOKUP(C33,Województwa!Q$4:R$70,2,0)</f>
        <v>1</v>
      </c>
    </row>
    <row r="34" spans="1:6" x14ac:dyDescent="0.2">
      <c r="A34" s="3">
        <v>10</v>
      </c>
      <c r="B34" t="s">
        <v>144</v>
      </c>
      <c r="C34" s="3">
        <f>COUNTIFS(FS!P$2:P$501,B34,FS!N$2:N$501,"TAK")</f>
        <v>7</v>
      </c>
      <c r="D34" s="3">
        <f>VLOOKUP(C34,Województwa!Q$4:R$70,2,0)</f>
        <v>2</v>
      </c>
    </row>
    <row r="35" spans="1:6" x14ac:dyDescent="0.2">
      <c r="A35" s="3">
        <v>11</v>
      </c>
      <c r="B35" t="s">
        <v>158</v>
      </c>
      <c r="C35" s="3">
        <f>COUNTIFS(FS!P$2:P$501,B35,FS!N$2:N$501,"TAK")</f>
        <v>4</v>
      </c>
      <c r="D35" s="3">
        <f>VLOOKUP(C35,Województwa!Q$4:R$70,2,0)</f>
        <v>1</v>
      </c>
    </row>
    <row r="36" spans="1:6" x14ac:dyDescent="0.2">
      <c r="A36" s="3">
        <v>12</v>
      </c>
      <c r="B36" t="s">
        <v>169</v>
      </c>
      <c r="C36" s="3">
        <f>COUNTIFS(FS!P$2:P$501,B36,FS!N$2:N$501,"TAK")</f>
        <v>15</v>
      </c>
      <c r="D36" s="3">
        <f>VLOOKUP(C36,Województwa!Q$4:R$70,2,0)</f>
        <v>3</v>
      </c>
    </row>
    <row r="37" spans="1:6" x14ac:dyDescent="0.2">
      <c r="A37" s="3">
        <v>13</v>
      </c>
      <c r="B37" t="s">
        <v>184</v>
      </c>
      <c r="C37" s="3">
        <f>COUNTIFS(FS!P$2:P$501,B37,FS!N$2:N$501,"TAK")</f>
        <v>5</v>
      </c>
      <c r="D37" s="3">
        <f>VLOOKUP(C37,Województwa!Q$4:R$70,2,0)</f>
        <v>1</v>
      </c>
    </row>
    <row r="38" spans="1:6" x14ac:dyDescent="0.2">
      <c r="A38" s="3">
        <v>14</v>
      </c>
      <c r="B38" t="s">
        <v>192</v>
      </c>
      <c r="C38" s="3">
        <f>COUNTIFS(FS!P$2:P$501,B38,FS!N$2:N$501,"TAK")</f>
        <v>7</v>
      </c>
      <c r="D38" s="3">
        <f>VLOOKUP(C38,Województwa!Q$4:R$70,2,0)</f>
        <v>2</v>
      </c>
    </row>
    <row r="39" spans="1:6" x14ac:dyDescent="0.2">
      <c r="A39" s="3">
        <v>15</v>
      </c>
      <c r="B39" t="s">
        <v>204</v>
      </c>
      <c r="C39" s="3">
        <f>COUNTIFS(FS!P$2:P$501,B39,FS!N$2:N$501,"TAK")</f>
        <v>28</v>
      </c>
      <c r="D39" s="3">
        <f>VLOOKUP(C39,Województwa!Q$4:R$70,2,0)</f>
        <v>5</v>
      </c>
    </row>
    <row r="40" spans="1:6" x14ac:dyDescent="0.2">
      <c r="A40" s="3">
        <v>16</v>
      </c>
      <c r="B40" t="s">
        <v>219</v>
      </c>
      <c r="C40" s="3">
        <f>COUNTIFS(FS!P$2:P$501,B40,FS!N$2:N$501,"TAK")</f>
        <v>23</v>
      </c>
      <c r="D40" s="3">
        <f>VLOOKUP(C40,Województwa!Q$4:R$70,2,0)</f>
        <v>4</v>
      </c>
    </row>
    <row r="41" spans="1:6" x14ac:dyDescent="0.2">
      <c r="B41" t="s">
        <v>804</v>
      </c>
      <c r="C41" s="3">
        <f>SUM(C25:C40)</f>
        <v>170</v>
      </c>
      <c r="D41" s="3">
        <f>SUM(D25:D40)</f>
        <v>36</v>
      </c>
    </row>
    <row r="45" spans="1:6" x14ac:dyDescent="0.2">
      <c r="A45" s="11" t="s">
        <v>806</v>
      </c>
      <c r="B45" s="11"/>
      <c r="C45" s="11"/>
      <c r="D45" s="11"/>
      <c r="E45" t="s">
        <v>807</v>
      </c>
      <c r="F45" s="9">
        <f>F23</f>
        <v>46097</v>
      </c>
    </row>
    <row r="46" spans="1:6" x14ac:dyDescent="0.2">
      <c r="A46" t="s">
        <v>800</v>
      </c>
      <c r="B46" t="s">
        <v>801</v>
      </c>
      <c r="C46" t="s">
        <v>802</v>
      </c>
      <c r="D46" t="s">
        <v>803</v>
      </c>
    </row>
    <row r="47" spans="1:6" x14ac:dyDescent="0.2">
      <c r="A47" s="3">
        <v>1</v>
      </c>
      <c r="B47" t="s">
        <v>4</v>
      </c>
      <c r="C47" s="3">
        <f>COUNTIFS(GR!P$2:P$501,B47,GR!N$2:N$501,"TAK")</f>
        <v>7</v>
      </c>
      <c r="D47" s="3">
        <f>VLOOKUP(C47,Województwa!Q$4:R$70,2,0)</f>
        <v>2</v>
      </c>
    </row>
    <row r="48" spans="1:6" x14ac:dyDescent="0.2">
      <c r="A48" s="3">
        <v>2</v>
      </c>
      <c r="B48" t="s">
        <v>29</v>
      </c>
      <c r="C48" s="3">
        <f>COUNTIFS(GR!P$2:P$501,B48,GR!N$2:N$501,"TAK")</f>
        <v>0</v>
      </c>
      <c r="D48" s="3">
        <f>VLOOKUP(C48,Województwa!Q$4:R$70,2,0)</f>
        <v>0</v>
      </c>
    </row>
    <row r="49" spans="1:4" x14ac:dyDescent="0.2">
      <c r="A49" s="3">
        <v>3</v>
      </c>
      <c r="B49" t="s">
        <v>41</v>
      </c>
      <c r="C49" s="3">
        <f>COUNTIFS(GR!P$2:P$501,B49,GR!N$2:N$501,"TAK")</f>
        <v>9</v>
      </c>
      <c r="D49" s="3">
        <f>VLOOKUP(C49,Województwa!Q$4:R$70,2,0)</f>
        <v>2</v>
      </c>
    </row>
    <row r="50" spans="1:4" x14ac:dyDescent="0.2">
      <c r="A50" s="3">
        <v>4</v>
      </c>
      <c r="B50" t="s">
        <v>64</v>
      </c>
      <c r="C50" s="3">
        <f>COUNTIFS(GR!P$2:P$501,B50,GR!N$2:N$501,"TAK")</f>
        <v>15</v>
      </c>
      <c r="D50" s="3">
        <f>VLOOKUP(C50,Województwa!Q$4:R$70,2,0)</f>
        <v>3</v>
      </c>
    </row>
    <row r="51" spans="1:4" x14ac:dyDescent="0.2">
      <c r="A51" s="3">
        <v>5</v>
      </c>
      <c r="B51" t="s">
        <v>69</v>
      </c>
      <c r="C51" s="3">
        <f>COUNTIFS(GR!P$2:P$501,B51,GR!N$2:N$501,"TAK")</f>
        <v>15</v>
      </c>
      <c r="D51" s="3">
        <f>VLOOKUP(C51,Województwa!Q$4:R$70,2,0)</f>
        <v>3</v>
      </c>
    </row>
    <row r="52" spans="1:4" x14ac:dyDescent="0.2">
      <c r="A52" s="3">
        <v>6</v>
      </c>
      <c r="B52" t="s">
        <v>90</v>
      </c>
      <c r="C52" s="3">
        <f>COUNTIFS(GR!P$2:P$501,B52,GR!N$2:N$501,"TAK")</f>
        <v>8</v>
      </c>
      <c r="D52" s="3">
        <f>VLOOKUP(C52,Województwa!Q$4:R$70,2,0)</f>
        <v>2</v>
      </c>
    </row>
    <row r="53" spans="1:4" x14ac:dyDescent="0.2">
      <c r="A53" s="3">
        <v>7</v>
      </c>
      <c r="B53" t="s">
        <v>100</v>
      </c>
      <c r="C53" s="3">
        <f>COUNTIFS(GR!P$2:P$501,B53,GR!N$2:N$501,"TAK")</f>
        <v>40</v>
      </c>
      <c r="D53" s="3">
        <f>VLOOKUP(C53,Województwa!Q$4:R$70,2,0)</f>
        <v>6</v>
      </c>
    </row>
    <row r="54" spans="1:4" x14ac:dyDescent="0.2">
      <c r="A54" s="3">
        <v>8</v>
      </c>
      <c r="B54" t="s">
        <v>129</v>
      </c>
      <c r="C54" s="3">
        <f>COUNTIFS(GR!P$2:P$501,B54,GR!N$2:N$501,"TAK")</f>
        <v>2</v>
      </c>
      <c r="D54" s="3">
        <f>VLOOKUP(C54,Województwa!Q$4:R$70,2,0)</f>
        <v>1</v>
      </c>
    </row>
    <row r="55" spans="1:4" x14ac:dyDescent="0.2">
      <c r="A55" s="3">
        <v>9</v>
      </c>
      <c r="B55" t="s">
        <v>137</v>
      </c>
      <c r="C55" s="3">
        <f>COUNTIFS(GR!P$2:P$501,B55,GR!N$2:N$501,"TAK")</f>
        <v>0</v>
      </c>
      <c r="D55" s="3">
        <f>VLOOKUP(C55,Województwa!Q$4:R$70,2,0)</f>
        <v>0</v>
      </c>
    </row>
    <row r="56" spans="1:4" x14ac:dyDescent="0.2">
      <c r="A56" s="3">
        <v>10</v>
      </c>
      <c r="B56" t="s">
        <v>144</v>
      </c>
      <c r="C56" s="3">
        <f>COUNTIFS(GR!P$2:P$501,B56,GR!N$2:N$501,"TAK")</f>
        <v>5</v>
      </c>
      <c r="D56" s="3">
        <f>VLOOKUP(C56,Województwa!Q$4:R$70,2,0)</f>
        <v>1</v>
      </c>
    </row>
    <row r="57" spans="1:4" x14ac:dyDescent="0.2">
      <c r="A57" s="3">
        <v>11</v>
      </c>
      <c r="B57" t="s">
        <v>158</v>
      </c>
      <c r="C57" s="3">
        <f>COUNTIFS(GR!P$2:P$501,B57,GR!N$2:N$501,"TAK")</f>
        <v>20</v>
      </c>
      <c r="D57" s="3">
        <f>VLOOKUP(C57,Województwa!Q$4:R$70,2,0)</f>
        <v>4</v>
      </c>
    </row>
    <row r="58" spans="1:4" x14ac:dyDescent="0.2">
      <c r="A58" s="3">
        <v>12</v>
      </c>
      <c r="B58" t="s">
        <v>169</v>
      </c>
      <c r="C58" s="3">
        <f>COUNTIFS(GR!P$2:P$501,B58,GR!N$2:N$501,"TAK")</f>
        <v>15</v>
      </c>
      <c r="D58" s="3">
        <f>VLOOKUP(C58,Województwa!Q$4:R$70,2,0)</f>
        <v>3</v>
      </c>
    </row>
    <row r="59" spans="1:4" x14ac:dyDescent="0.2">
      <c r="A59" s="3">
        <v>13</v>
      </c>
      <c r="B59" t="s">
        <v>184</v>
      </c>
      <c r="C59" s="3">
        <f>COUNTIFS(GR!P$2:P$501,B59,GR!N$2:N$501,"TAK")</f>
        <v>1</v>
      </c>
      <c r="D59" s="3">
        <f>VLOOKUP(C59,Województwa!Q$4:R$70,2,0)</f>
        <v>1</v>
      </c>
    </row>
    <row r="60" spans="1:4" x14ac:dyDescent="0.2">
      <c r="A60" s="3">
        <v>14</v>
      </c>
      <c r="B60" t="s">
        <v>192</v>
      </c>
      <c r="C60" s="3">
        <f>COUNTIFS(GR!P$2:P$501,B60,GR!N$2:N$501,"TAK")</f>
        <v>6</v>
      </c>
      <c r="D60" s="3">
        <f>VLOOKUP(C60,Województwa!Q$4:R$70,2,0)</f>
        <v>2</v>
      </c>
    </row>
    <row r="61" spans="1:4" x14ac:dyDescent="0.2">
      <c r="A61" s="3">
        <v>15</v>
      </c>
      <c r="B61" t="s">
        <v>204</v>
      </c>
      <c r="C61" s="3">
        <f>COUNTIFS(GR!P$2:P$501,B61,GR!N$2:N$501,"TAK")</f>
        <v>25</v>
      </c>
      <c r="D61" s="3">
        <f>VLOOKUP(C61,Województwa!Q$4:R$70,2,0)</f>
        <v>4</v>
      </c>
    </row>
    <row r="62" spans="1:4" x14ac:dyDescent="0.2">
      <c r="A62" s="3">
        <v>16</v>
      </c>
      <c r="B62" t="s">
        <v>219</v>
      </c>
      <c r="C62" s="3">
        <f>COUNTIFS(GR!P$2:P$501,B62,GR!N$2:N$501,"TAK")</f>
        <v>2</v>
      </c>
      <c r="D62" s="3">
        <f>VLOOKUP(C62,Województwa!Q$4:R$70,2,0)</f>
        <v>1</v>
      </c>
    </row>
    <row r="63" spans="1:4" x14ac:dyDescent="0.2">
      <c r="B63" t="s">
        <v>804</v>
      </c>
      <c r="C63" s="3">
        <f>SUM(C47:C62)</f>
        <v>170</v>
      </c>
      <c r="D63" s="3">
        <f>SUM(D47:D62)</f>
        <v>35</v>
      </c>
    </row>
    <row r="254" spans="2:2" x14ac:dyDescent="0.2">
      <c r="B254" s="3"/>
    </row>
    <row r="255" spans="2:2" x14ac:dyDescent="0.2">
      <c r="B255" s="3"/>
    </row>
    <row r="256" spans="2:2" x14ac:dyDescent="0.2">
      <c r="B256" s="3"/>
    </row>
    <row r="257" spans="2:2" x14ac:dyDescent="0.2">
      <c r="B257" s="3"/>
    </row>
    <row r="258" spans="2:2" x14ac:dyDescent="0.2">
      <c r="B258" s="3"/>
    </row>
  </sheetData>
  <sheetProtection algorithmName="SHA-512" hashValue="FEKiap3BLrzSzuhQ3Knb91Qcq8YV7R1EV9GwHRf+zruTaGeVsRqhdwMFvF/zgeridialsDTByYjNLN+MpoZLZQ==" saltValue="vmZeWf1/O2qXnDsx0h1lUg==" spinCount="100000" sheet="1" objects="1" scenarios="1"/>
  <mergeCells count="3">
    <mergeCell ref="A1:D1"/>
    <mergeCell ref="A23:D23"/>
    <mergeCell ref="A45:D45"/>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Roman,Regularna"&amp;12&amp;A</oddHeader>
    <oddFooter>&amp;C&amp;"Times New Roman,Regularna"&amp;12Strona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1206-8928-4573-AB7F-71EFB536DBA6}">
  <dimension ref="A1:E6"/>
  <sheetViews>
    <sheetView tabSelected="1" workbookViewId="0">
      <selection activeCell="K4" sqref="K4"/>
    </sheetView>
  </sheetViews>
  <sheetFormatPr defaultRowHeight="12.75" x14ac:dyDescent="0.2"/>
  <cols>
    <col min="1" max="1" width="18.5703125" customWidth="1"/>
    <col min="2" max="2" width="18.42578125" customWidth="1"/>
    <col min="5" max="5" width="37.5703125" customWidth="1"/>
  </cols>
  <sheetData>
    <row r="1" spans="1:5" x14ac:dyDescent="0.2">
      <c r="A1" t="s">
        <v>810</v>
      </c>
      <c r="B1" s="9">
        <v>46097</v>
      </c>
    </row>
    <row r="3" spans="1:5" x14ac:dyDescent="0.2">
      <c r="A3" s="13" t="s">
        <v>809</v>
      </c>
      <c r="B3" s="13"/>
      <c r="C3" s="13"/>
      <c r="D3" s="13"/>
      <c r="E3" s="13"/>
    </row>
    <row r="4" spans="1:5" ht="330" customHeight="1" x14ac:dyDescent="0.2">
      <c r="A4" s="12" t="s">
        <v>808</v>
      </c>
      <c r="B4" s="12"/>
      <c r="C4" s="12"/>
      <c r="D4" s="12"/>
      <c r="E4" s="12"/>
    </row>
    <row r="6" spans="1:5" x14ac:dyDescent="0.2">
      <c r="A6" t="s">
        <v>811</v>
      </c>
      <c r="D6" s="10" t="s">
        <v>812</v>
      </c>
    </row>
  </sheetData>
  <sheetProtection algorithmName="SHA-512" hashValue="T7Zza6kr5+M7vOFHIqWOE4BZFaZrtESOhzYR91Cmp8CpU2aIuSLQOjhnLDebtxRkA8in9YPhbZJMVKQxrdgATA==" saltValue="zkI7wswxaZP1ZD05qIb5GA==" spinCount="100000" sheet="1" objects="1" scenarios="1"/>
  <mergeCells count="2">
    <mergeCell ref="A4:E4"/>
    <mergeCell ref="A3:E3"/>
  </mergeCells>
  <hyperlinks>
    <hyperlink ref="D6" r:id="rId1" xr:uid="{364C88E3-E8D1-4139-8342-C4D6C467F3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Arkusz</Template>
  <TotalTime>3</TotalTime>
  <Application>Microsoft Excel</Application>
  <DocSecurity>0</DocSecurity>
  <ScaleCrop>false</ScaleCrop>
  <HeadingPairs>
    <vt:vector size="2" baseType="variant">
      <vt:variant>
        <vt:lpstr>Arkusze</vt:lpstr>
      </vt:variant>
      <vt:variant>
        <vt:i4>6</vt:i4>
      </vt:variant>
    </vt:vector>
  </HeadingPairs>
  <TitlesOfParts>
    <vt:vector size="6" baseType="lpstr">
      <vt:lpstr>Województwa</vt:lpstr>
      <vt:lpstr>WW</vt:lpstr>
      <vt:lpstr>FS</vt:lpstr>
      <vt:lpstr>GR</vt:lpstr>
      <vt:lpstr>Limity</vt:lpstr>
      <vt:lpstr>Uwagi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Arkusz</dc:title>
  <dc:subject/>
  <dc:creator>Maciej Oprysiak</dc:creator>
  <dc:description/>
  <cp:lastModifiedBy>Maciej Oprysiak</cp:lastModifiedBy>
  <cp:revision>4</cp:revision>
  <dcterms:created xsi:type="dcterms:W3CDTF">2026-03-08T23:49:10Z</dcterms:created>
  <dcterms:modified xsi:type="dcterms:W3CDTF">2026-03-16T07:40:26Z</dcterms:modified>
  <dc:language>pl-PL</dc:language>
</cp:coreProperties>
</file>